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6828"/>
  <workbookPr codeName="ThisWorkbook" defaultThemeVersion="164011"/>
  <mc:AlternateContent xmlns:mc="http://schemas.openxmlformats.org/markup-compatibility/2006">
    <mc:Choice Requires="x15">
      <x15ac:absPath xmlns:x15ac="http://schemas.microsoft.com/office/spreadsheetml/2010/11/ac" url="C:\Users\jonac\Dropbox\Excel Campus\Posts\Pivot Table filter recent date macro\"/>
    </mc:Choice>
  </mc:AlternateContent>
  <bookViews>
    <workbookView xWindow="0" yWindow="0" windowWidth="28800" windowHeight="12360"/>
  </bookViews>
  <sheets>
    <sheet name="Pivot" sheetId="2" r:id="rId1"/>
    <sheet name="2 Pivots" sheetId="3" r:id="rId2"/>
    <sheet name="Data" sheetId="1" r:id="rId3"/>
    <sheet name="Source" sheetId="4" r:id="rId4"/>
  </sheets>
  <definedNames>
    <definedName name="_xlnm._FilterDatabase" localSheetId="2" hidden="1">Data!$A$4:$G$24</definedName>
    <definedName name="Slicer_Report_Date1">#N/A</definedName>
    <definedName name="Slicer_Report_Date11">#N/A</definedName>
  </definedNames>
  <calcPr calcId="162913"/>
  <pivotCaches>
    <pivotCache cacheId="2" r:id="rId5"/>
  </pivotCaches>
  <extLst>
    <ext xmlns:x14="http://schemas.microsoft.com/office/spreadsheetml/2009/9/main" uri="{BBE1A952-AA13-448e-AADC-164F8A28A991}">
      <x14:slicerCaches>
        <x14:slicerCache r:id="rId6"/>
        <x14:slicerCache r:id="rId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 i="1" l="1"/>
  <c r="H6" i="1"/>
  <c r="H7" i="1"/>
  <c r="H8" i="1"/>
  <c r="H9" i="1"/>
  <c r="H10" i="1"/>
  <c r="H11" i="1"/>
  <c r="H12" i="1"/>
  <c r="H13" i="1"/>
  <c r="H14" i="1"/>
  <c r="H15" i="1"/>
  <c r="H16" i="1"/>
  <c r="H17" i="1"/>
  <c r="H18" i="1"/>
  <c r="H19" i="1"/>
  <c r="H20" i="1"/>
  <c r="H21" i="1"/>
  <c r="H22" i="1"/>
  <c r="H23" i="1"/>
  <c r="H24" i="1"/>
  <c r="I7" i="1" l="1"/>
  <c r="I8" i="1"/>
  <c r="I10" i="1"/>
  <c r="I11" i="1"/>
  <c r="I12" i="1"/>
  <c r="I14" i="1"/>
  <c r="I15" i="1"/>
  <c r="I16" i="1"/>
  <c r="I18" i="1"/>
  <c r="I19" i="1"/>
  <c r="I20" i="1"/>
  <c r="I22" i="1"/>
  <c r="I23" i="1"/>
  <c r="I24" i="1"/>
  <c r="F2" i="1"/>
  <c r="F3" i="1" s="1"/>
  <c r="I5" i="1" s="1"/>
  <c r="I6" i="1" l="1"/>
  <c r="I21" i="1"/>
  <c r="I17" i="1"/>
  <c r="I13" i="1"/>
  <c r="I9" i="1"/>
</calcChain>
</file>

<file path=xl/sharedStrings.xml><?xml version="1.0" encoding="utf-8"?>
<sst xmlns="http://schemas.openxmlformats.org/spreadsheetml/2006/main" count="101" uniqueCount="35">
  <si>
    <t>Customer Name</t>
  </si>
  <si>
    <t>Revenue</t>
  </si>
  <si>
    <t>Opp ID</t>
  </si>
  <si>
    <t>Close Date</t>
  </si>
  <si>
    <t>Stage</t>
  </si>
  <si>
    <t>Report Date</t>
  </si>
  <si>
    <t>Company1</t>
  </si>
  <si>
    <t>Company2</t>
  </si>
  <si>
    <t>Company3</t>
  </si>
  <si>
    <t>Company4</t>
  </si>
  <si>
    <t>Company5</t>
  </si>
  <si>
    <t>Company6</t>
  </si>
  <si>
    <t>Rpt Week</t>
  </si>
  <si>
    <t>Company7</t>
  </si>
  <si>
    <t>Company8</t>
  </si>
  <si>
    <t>Company9</t>
  </si>
  <si>
    <t>Week 1</t>
  </si>
  <si>
    <t>Week 2</t>
  </si>
  <si>
    <t>Week 3</t>
  </si>
  <si>
    <t>Week 4</t>
  </si>
  <si>
    <t>Sum of Revenue</t>
  </si>
  <si>
    <t>Row Labels</t>
  </si>
  <si>
    <t>Grand Total</t>
  </si>
  <si>
    <t>1-Prospect</t>
  </si>
  <si>
    <t>3-Meeting</t>
  </si>
  <si>
    <t>2-Proposal</t>
  </si>
  <si>
    <t>Current Week vs Prior</t>
  </si>
  <si>
    <t>Prior Wk</t>
  </si>
  <si>
    <t>Current Wk</t>
  </si>
  <si>
    <t>Sales Pipeline Data</t>
  </si>
  <si>
    <t>TRUE</t>
  </si>
  <si>
    <t>Author:</t>
  </si>
  <si>
    <t>Jon Acampora</t>
  </si>
  <si>
    <t>Source:</t>
  </si>
  <si>
    <t>http://www.excelcampus.com/vba/filter-pivot-table-slicer-recent-date-period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</si>
</sst>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1" formatCode="_(* #,##0_);_(* \(#,##0\);_(* &quot;-&quot;_);_(@_)"/>
    <numFmt numFmtId="44" formatCode="_(&quot;$&quot;* #,##0.00_);_(&quot;$&quot;* \(#,##0.00\);_(&quot;$&quot;* &quot;-&quot;??_);_(@_)"/>
    <numFmt numFmtId="164" formatCode="&quot;$&quot;#,##0.00"/>
  </numFmts>
  <fonts count="5" x14ac:knownFonts="1">
    <font>
      <sz val="11"/>
      <color theme="1"/>
      <name val="Calibri"/>
      <family val="2"/>
      <scheme val="minor"/>
    </font>
    <font>
      <sz val="11"/>
      <color theme="1"/>
      <name val="Calibri"/>
      <family val="2"/>
      <scheme val="minor"/>
    </font>
    <font>
      <b/>
      <sz val="11"/>
      <color theme="1"/>
      <name val="Calibri"/>
      <family val="2"/>
      <scheme val="minor"/>
    </font>
    <font>
      <sz val="14"/>
      <color theme="1"/>
      <name val="Calibri"/>
      <family val="2"/>
      <scheme val="minor"/>
    </font>
    <font>
      <u/>
      <sz val="11"/>
      <color theme="1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2">
    <border>
      <left/>
      <right/>
      <top/>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s>
  <cellStyleXfs count="3">
    <xf numFmtId="0" fontId="0" fillId="0" borderId="0"/>
    <xf numFmtId="44" fontId="1" fillId="0" borderId="0" applyFont="0" applyFill="0" applyBorder="0" applyAlignment="0" applyProtection="0"/>
    <xf numFmtId="0" fontId="4" fillId="0" borderId="0" applyNumberFormat="0" applyFill="0" applyBorder="0" applyAlignment="0" applyProtection="0"/>
  </cellStyleXfs>
  <cellXfs count="20">
    <xf numFmtId="0" fontId="0" fillId="0" borderId="0" xfId="0"/>
    <xf numFmtId="0" fontId="2" fillId="2" borderId="0" xfId="0" applyFont="1" applyFill="1"/>
    <xf numFmtId="0" fontId="0" fillId="0" borderId="0" xfId="0" applyNumberFormat="1"/>
    <xf numFmtId="164" fontId="0" fillId="0" borderId="0" xfId="1" applyNumberFormat="1" applyFont="1"/>
    <xf numFmtId="14" fontId="0" fillId="0" borderId="0" xfId="0" applyNumberFormat="1"/>
    <xf numFmtId="0" fontId="0" fillId="0" borderId="0" xfId="0" pivotButton="1"/>
    <xf numFmtId="0" fontId="0" fillId="0" borderId="0" xfId="0" applyAlignment="1">
      <alignment horizontal="left"/>
    </xf>
    <xf numFmtId="41" fontId="0" fillId="0" borderId="0" xfId="0" applyNumberFormat="1"/>
    <xf numFmtId="0" fontId="3" fillId="0" borderId="0" xfId="0" applyFont="1"/>
    <xf numFmtId="0" fontId="3" fillId="3" borderId="0" xfId="0" applyFont="1" applyFill="1"/>
    <xf numFmtId="0" fontId="0" fillId="3" borderId="0" xfId="0" applyFill="1"/>
    <xf numFmtId="0" fontId="0" fillId="3" borderId="1" xfId="0" applyFill="1" applyBorder="1"/>
    <xf numFmtId="14" fontId="0" fillId="3" borderId="1" xfId="0" applyNumberFormat="1" applyFill="1" applyBorder="1"/>
    <xf numFmtId="164" fontId="0" fillId="3" borderId="1" xfId="1" applyNumberFormat="1" applyFont="1" applyFill="1" applyBorder="1"/>
    <xf numFmtId="0" fontId="0" fillId="0" borderId="1" xfId="0" applyFill="1" applyBorder="1"/>
    <xf numFmtId="14" fontId="0" fillId="0" borderId="1" xfId="0" applyNumberFormat="1" applyFill="1" applyBorder="1"/>
    <xf numFmtId="164" fontId="0" fillId="0" borderId="1" xfId="1" applyNumberFormat="1" applyFont="1" applyFill="1" applyBorder="1"/>
    <xf numFmtId="0" fontId="0" fillId="0" borderId="1" xfId="0" applyBorder="1"/>
    <xf numFmtId="0" fontId="2" fillId="0" borderId="0" xfId="0" applyFont="1"/>
    <xf numFmtId="0" fontId="4" fillId="0" borderId="0" xfId="2"/>
  </cellXfs>
  <cellStyles count="3">
    <cellStyle name="Currency" xfId="1" builtinId="4"/>
    <cellStyle name="Hyperlink" xfId="2" builtinId="8"/>
    <cellStyle name="Normal" xfId="0" builtinId="0"/>
  </cellStyles>
  <dxfs count="11">
    <dxf>
      <numFmt numFmtId="0" formatCode="General"/>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numFmt numFmtId="0" formatCode="General"/>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fill>
        <patternFill patternType="none">
          <fgColor indexed="64"/>
          <bgColor indexed="65"/>
        </patternFill>
      </fill>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numFmt numFmtId="19" formatCode="m/d/yyyy"/>
      <fill>
        <patternFill patternType="none">
          <fgColor indexed="64"/>
          <bgColor indexed="65"/>
        </patternFill>
      </fill>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font>
        <b val="0"/>
        <i val="0"/>
        <strike val="0"/>
        <condense val="0"/>
        <extend val="0"/>
        <outline val="0"/>
        <shadow val="0"/>
        <u val="none"/>
        <vertAlign val="baseline"/>
        <sz val="11"/>
        <color theme="1"/>
        <name val="Calibri"/>
        <family val="2"/>
        <scheme val="minor"/>
      </font>
      <numFmt numFmtId="164" formatCode="&quot;$&quot;#,##0.00"/>
      <fill>
        <patternFill patternType="none">
          <fgColor indexed="64"/>
          <bgColor indexed="65"/>
        </patternFill>
      </fill>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fill>
        <patternFill patternType="none">
          <fgColor indexed="64"/>
          <bgColor indexed="65"/>
        </patternFill>
      </fill>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fill>
        <patternFill patternType="none">
          <fgColor indexed="64"/>
          <bgColor indexed="65"/>
        </patternFill>
      </fill>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numFmt numFmtId="19" formatCode="m/d/yyyy"/>
      <fill>
        <patternFill patternType="none">
          <fgColor indexed="64"/>
          <bgColor indexed="65"/>
        </patternFill>
      </fill>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fill>
        <patternFill patternType="none">
          <fgColor indexed="64"/>
          <bgColor indexed="65"/>
        </patternFill>
      </fill>
      <border diagonalUp="0" diagonalDown="0">
        <left style="thin">
          <color theme="0" tint="-0.14993743705557422"/>
        </left>
        <right style="thin">
          <color theme="0" tint="-0.14993743705557422"/>
        </right>
        <top style="thin">
          <color theme="0" tint="-0.14993743705557422"/>
        </top>
        <bottom style="thin">
          <color theme="0" tint="-0.14993743705557422"/>
        </bottom>
        <vertical style="thin">
          <color theme="0" tint="-0.14993743705557422"/>
        </vertical>
        <horizontal style="thin">
          <color theme="0" tint="-0.14993743705557422"/>
        </horizontal>
      </border>
    </dxf>
    <dxf>
      <border outline="0">
        <bottom style="thin">
          <color theme="0" tint="-0.14996795556505021"/>
        </bottom>
      </border>
    </dxf>
    <dxf>
      <font>
        <b/>
        <i val="0"/>
        <strike val="0"/>
        <condense val="0"/>
        <extend val="0"/>
        <outline val="0"/>
        <shadow val="0"/>
        <u val="none"/>
        <vertAlign val="baseline"/>
        <sz val="11"/>
        <color theme="1"/>
        <name val="Calibri"/>
        <family val="2"/>
        <scheme val="minor"/>
      </font>
      <fill>
        <patternFill patternType="solid">
          <fgColor indexed="64"/>
          <bgColor theme="0" tint="-0.149998474074526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microsoft.com/office/2007/relationships/slicerCache" Target="slicerCaches/slicerCache2.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calcChain" Target="calcChain.xml"/><Relationship Id="rId5" Type="http://schemas.openxmlformats.org/officeDocument/2006/relationships/pivotCacheDefinition" Target="pivotCache/pivotCacheDefinition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[Filter for Recent Date or Period in Pivot Table - Calculated Column.xlsx]Pivot!PivotTable1</c:name>
    <c:fmtId val="5"/>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Pipeline by Stage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Pivot!$B$5</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Pivot!$A$6:$A$9</c:f>
              <c:strCache>
                <c:ptCount val="3"/>
                <c:pt idx="0">
                  <c:v>3-Meeting</c:v>
                </c:pt>
                <c:pt idx="1">
                  <c:v>2-Proposal</c:v>
                </c:pt>
                <c:pt idx="2">
                  <c:v>1-Prospect</c:v>
                </c:pt>
              </c:strCache>
            </c:strRef>
          </c:cat>
          <c:val>
            <c:numRef>
              <c:f>Pivot!$B$6:$B$9</c:f>
              <c:numCache>
                <c:formatCode>_(* #,##0_);_(* \(#,##0\);_(* "-"_);_(@_)</c:formatCode>
                <c:ptCount val="3"/>
                <c:pt idx="0">
                  <c:v>8000</c:v>
                </c:pt>
                <c:pt idx="1">
                  <c:v>7017</c:v>
                </c:pt>
                <c:pt idx="2">
                  <c:v>1290</c:v>
                </c:pt>
              </c:numCache>
            </c:numRef>
          </c:val>
          <c:extLst>
            <c:ext xmlns:c16="http://schemas.microsoft.com/office/drawing/2014/chart" uri="{C3380CC4-5D6E-409C-BE32-E72D297353CC}">
              <c16:uniqueId val="{00000000-7253-4AA3-91DE-06C5AF75A823}"/>
            </c:ext>
          </c:extLst>
        </c:ser>
        <c:dLbls>
          <c:dLblPos val="outEnd"/>
          <c:showLegendKey val="0"/>
          <c:showVal val="1"/>
          <c:showCatName val="0"/>
          <c:showSerName val="0"/>
          <c:showPercent val="0"/>
          <c:showBubbleSize val="0"/>
        </c:dLbls>
        <c:gapWidth val="35"/>
        <c:axId val="569381264"/>
        <c:axId val="569375032"/>
      </c:barChart>
      <c:catAx>
        <c:axId val="569381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69375032"/>
        <c:crosses val="autoZero"/>
        <c:auto val="1"/>
        <c:lblAlgn val="ctr"/>
        <c:lblOffset val="100"/>
        <c:noMultiLvlLbl val="0"/>
      </c:catAx>
      <c:valAx>
        <c:axId val="569375032"/>
        <c:scaling>
          <c:orientation val="minMax"/>
        </c:scaling>
        <c:delete val="1"/>
        <c:axPos val="b"/>
        <c:numFmt formatCode="_(* #,##0_);_(* \(#,##0\);_(* &quot;-&quot;_);_(@_)" sourceLinked="1"/>
        <c:majorTickMark val="none"/>
        <c:minorTickMark val="none"/>
        <c:tickLblPos val="nextTo"/>
        <c:crossAx val="569381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[Filter for Recent Date or Period in Pivot Table - Calculated Column.xlsx]2 Pivots!PivotTable1</c:name>
    <c:fmtId val="6"/>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Pipeline by Stage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'2 Pivots'!$B$5</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Pivots'!$A$6:$A$9</c:f>
              <c:strCache>
                <c:ptCount val="3"/>
                <c:pt idx="0">
                  <c:v>3-Meeting</c:v>
                </c:pt>
                <c:pt idx="1">
                  <c:v>2-Proposal</c:v>
                </c:pt>
                <c:pt idx="2">
                  <c:v>1-Prospect</c:v>
                </c:pt>
              </c:strCache>
            </c:strRef>
          </c:cat>
          <c:val>
            <c:numRef>
              <c:f>'2 Pivots'!$B$6:$B$9</c:f>
              <c:numCache>
                <c:formatCode>_(* #,##0_);_(* \(#,##0\);_(* "-"_);_(@_)</c:formatCode>
                <c:ptCount val="3"/>
                <c:pt idx="0">
                  <c:v>8000</c:v>
                </c:pt>
                <c:pt idx="1">
                  <c:v>7017</c:v>
                </c:pt>
                <c:pt idx="2">
                  <c:v>1290</c:v>
                </c:pt>
              </c:numCache>
            </c:numRef>
          </c:val>
          <c:extLst>
            <c:ext xmlns:c16="http://schemas.microsoft.com/office/drawing/2014/chart" uri="{C3380CC4-5D6E-409C-BE32-E72D297353CC}">
              <c16:uniqueId val="{00000000-C5BE-4E90-B0D6-351620CF84E2}"/>
            </c:ext>
          </c:extLst>
        </c:ser>
        <c:dLbls>
          <c:dLblPos val="outEnd"/>
          <c:showLegendKey val="0"/>
          <c:showVal val="1"/>
          <c:showCatName val="0"/>
          <c:showSerName val="0"/>
          <c:showPercent val="0"/>
          <c:showBubbleSize val="0"/>
        </c:dLbls>
        <c:gapWidth val="35"/>
        <c:axId val="569381264"/>
        <c:axId val="569375032"/>
      </c:barChart>
      <c:catAx>
        <c:axId val="569381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69375032"/>
        <c:crosses val="autoZero"/>
        <c:auto val="1"/>
        <c:lblAlgn val="ctr"/>
        <c:lblOffset val="100"/>
        <c:noMultiLvlLbl val="0"/>
      </c:catAx>
      <c:valAx>
        <c:axId val="569375032"/>
        <c:scaling>
          <c:orientation val="minMax"/>
        </c:scaling>
        <c:delete val="1"/>
        <c:axPos val="b"/>
        <c:numFmt formatCode="_(* #,##0_);_(* \(#,##0\);_(* &quot;-&quot;_);_(@_)" sourceLinked="1"/>
        <c:majorTickMark val="none"/>
        <c:minorTickMark val="none"/>
        <c:tickLblPos val="nextTo"/>
        <c:crossAx val="569381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[Filter for Recent Date or Period in Pivot Table - Calculated Column.xlsx]2 Pivots!PivotTable2</c:name>
    <c:fmtId val="9"/>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Pipeline by Stage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'2 Pivots'!$B$18</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1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Pivots'!$A$19:$A$22</c:f>
              <c:strCache>
                <c:ptCount val="3"/>
                <c:pt idx="0">
                  <c:v>3-Meeting</c:v>
                </c:pt>
                <c:pt idx="1">
                  <c:v>2-Proposal</c:v>
                </c:pt>
                <c:pt idx="2">
                  <c:v>1-Prospect</c:v>
                </c:pt>
              </c:strCache>
            </c:strRef>
          </c:cat>
          <c:val>
            <c:numRef>
              <c:f>'2 Pivots'!$B$19:$B$22</c:f>
              <c:numCache>
                <c:formatCode>_(* #,##0_);_(* \(#,##0\);_(* "-"_);_(@_)</c:formatCode>
                <c:ptCount val="3"/>
                <c:pt idx="0">
                  <c:v>2070</c:v>
                </c:pt>
                <c:pt idx="1">
                  <c:v>9717</c:v>
                </c:pt>
                <c:pt idx="2">
                  <c:v>1100</c:v>
                </c:pt>
              </c:numCache>
            </c:numRef>
          </c:val>
          <c:extLst>
            <c:ext xmlns:c16="http://schemas.microsoft.com/office/drawing/2014/chart" uri="{C3380CC4-5D6E-409C-BE32-E72D297353CC}">
              <c16:uniqueId val="{00000000-8409-4499-8F6D-C4C1439E9BCD}"/>
            </c:ext>
          </c:extLst>
        </c:ser>
        <c:dLbls>
          <c:dLblPos val="outEnd"/>
          <c:showLegendKey val="0"/>
          <c:showVal val="1"/>
          <c:showCatName val="0"/>
          <c:showSerName val="0"/>
          <c:showPercent val="0"/>
          <c:showBubbleSize val="0"/>
        </c:dLbls>
        <c:gapWidth val="35"/>
        <c:axId val="569381264"/>
        <c:axId val="569375032"/>
      </c:barChart>
      <c:catAx>
        <c:axId val="5693812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69375032"/>
        <c:crosses val="autoZero"/>
        <c:auto val="1"/>
        <c:lblAlgn val="ctr"/>
        <c:lblOffset val="100"/>
        <c:noMultiLvlLbl val="0"/>
      </c:catAx>
      <c:valAx>
        <c:axId val="569375032"/>
        <c:scaling>
          <c:orientation val="minMax"/>
        </c:scaling>
        <c:delete val="1"/>
        <c:axPos val="b"/>
        <c:numFmt formatCode="_(* #,##0_);_(* \(#,##0\);_(* &quot;-&quot;_);_(@_)" sourceLinked="1"/>
        <c:majorTickMark val="none"/>
        <c:minorTickMark val="none"/>
        <c:tickLblPos val="nextTo"/>
        <c:crossAx val="569381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accent1"/>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604837</xdr:colOff>
      <xdr:row>1</xdr:row>
      <xdr:rowOff>180975</xdr:rowOff>
    </xdr:from>
    <xdr:to>
      <xdr:col>9</xdr:col>
      <xdr:colOff>57150</xdr:colOff>
      <xdr:row>13</xdr:row>
      <xdr:rowOff>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604837</xdr:colOff>
      <xdr:row>1</xdr:row>
      <xdr:rowOff>180975</xdr:rowOff>
    </xdr:from>
    <xdr:to>
      <xdr:col>9</xdr:col>
      <xdr:colOff>57150</xdr:colOff>
      <xdr:row>13</xdr:row>
      <xdr:rowOff>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57150</xdr:colOff>
      <xdr:row>1</xdr:row>
      <xdr:rowOff>190499</xdr:rowOff>
    </xdr:from>
    <xdr:to>
      <xdr:col>11</xdr:col>
      <xdr:colOff>295275</xdr:colOff>
      <xdr:row>13</xdr:row>
      <xdr:rowOff>9525</xdr:rowOff>
    </xdr:to>
    <mc:AlternateContent xmlns:mc="http://schemas.openxmlformats.org/markup-compatibility/2006" xmlns:a14="http://schemas.microsoft.com/office/drawing/2010/main">
      <mc:Choice Requires="a14">
        <xdr:graphicFrame macro="">
          <xdr:nvGraphicFramePr>
            <xdr:cNvPr id="3" name="Report Date 1"/>
            <xdr:cNvGraphicFramePr/>
          </xdr:nvGraphicFramePr>
          <xdr:xfrm>
            <a:off x="0" y="0"/>
            <a:ext cx="0" cy="0"/>
          </xdr:xfrm>
          <a:graphic>
            <a:graphicData uri="http://schemas.microsoft.com/office/drawing/2010/slicer">
              <sle:slicer xmlns:sle="http://schemas.microsoft.com/office/drawing/2010/slicer" name="Report Date 1"/>
            </a:graphicData>
          </a:graphic>
        </xdr:graphicFrame>
      </mc:Choice>
      <mc:Fallback xmlns="">
        <xdr:sp macro="" textlink="">
          <xdr:nvSpPr>
            <xdr:cNvPr id="0" name=""/>
            <xdr:cNvSpPr>
              <a:spLocks noTextEdit="1"/>
            </xdr:cNvSpPr>
          </xdr:nvSpPr>
          <xdr:spPr>
            <a:xfrm>
              <a:off x="6238875" y="380999"/>
              <a:ext cx="1457325" cy="210502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3</xdr:col>
      <xdr:colOff>0</xdr:colOff>
      <xdr:row>15</xdr:row>
      <xdr:rowOff>0</xdr:rowOff>
    </xdr:from>
    <xdr:to>
      <xdr:col>9</xdr:col>
      <xdr:colOff>61913</xdr:colOff>
      <xdr:row>26</xdr:row>
      <xdr:rowOff>9526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9</xdr:col>
      <xdr:colOff>61913</xdr:colOff>
      <xdr:row>15</xdr:row>
      <xdr:rowOff>9524</xdr:rowOff>
    </xdr:from>
    <xdr:to>
      <xdr:col>11</xdr:col>
      <xdr:colOff>300038</xdr:colOff>
      <xdr:row>26</xdr:row>
      <xdr:rowOff>19050</xdr:rowOff>
    </xdr:to>
    <mc:AlternateContent xmlns:mc="http://schemas.openxmlformats.org/markup-compatibility/2006" xmlns:a14="http://schemas.microsoft.com/office/drawing/2010/main">
      <mc:Choice Requires="a14">
        <xdr:graphicFrame macro="">
          <xdr:nvGraphicFramePr>
            <xdr:cNvPr id="5" name="Report Date 2"/>
            <xdr:cNvGraphicFramePr/>
          </xdr:nvGraphicFramePr>
          <xdr:xfrm>
            <a:off x="0" y="0"/>
            <a:ext cx="0" cy="0"/>
          </xdr:xfrm>
          <a:graphic>
            <a:graphicData uri="http://schemas.microsoft.com/office/drawing/2010/slicer">
              <sle:slicer xmlns:sle="http://schemas.microsoft.com/office/drawing/2010/slicer" name="Report Date 2"/>
            </a:graphicData>
          </a:graphic>
        </xdr:graphicFrame>
      </mc:Choice>
      <mc:Fallback xmlns="">
        <xdr:sp macro="" textlink="">
          <xdr:nvSpPr>
            <xdr:cNvPr id="0" name=""/>
            <xdr:cNvSpPr>
              <a:spLocks noTextEdit="1"/>
            </xdr:cNvSpPr>
          </xdr:nvSpPr>
          <xdr:spPr>
            <a:xfrm>
              <a:off x="6243638" y="2867024"/>
              <a:ext cx="1457325" cy="2105026"/>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n Acampora" refreshedDate="42507.56227696759" createdVersion="6" refreshedVersion="6" minRefreshableVersion="3" recordCount="20">
  <cacheSource type="worksheet">
    <worksheetSource name="tblData"/>
  </cacheSource>
  <cacheFields count="9">
    <cacheField name="Opp ID" numFmtId="0">
      <sharedItems containsSemiMixedTypes="0" containsString="0" containsNumber="1" containsInteger="1" minValue="1001" maxValue="1010"/>
    </cacheField>
    <cacheField name="Close Date" numFmtId="14">
      <sharedItems containsSemiMixedTypes="0" containsNonDate="0" containsDate="1" containsString="0" minDate="2016-06-30T00:00:00" maxDate="2017-01-26T00:00:00"/>
    </cacheField>
    <cacheField name="Customer Name" numFmtId="0">
      <sharedItems/>
    </cacheField>
    <cacheField name="Stage" numFmtId="0">
      <sharedItems count="3">
        <s v="2-Proposal"/>
        <s v="1-Prospect"/>
        <s v="3-Meeting"/>
      </sharedItems>
    </cacheField>
    <cacheField name="Revenue" numFmtId="164">
      <sharedItems containsSemiMixedTypes="0" containsString="0" containsNumber="1" containsInteger="1" minValue="175" maxValue="5000"/>
    </cacheField>
    <cacheField name="Report Date" numFmtId="14">
      <sharedItems containsSemiMixedTypes="0" containsNonDate="0" containsDate="1" containsString="0" minDate="2016-05-02T00:00:00" maxDate="2016-05-24T00:00:00" count="4">
        <d v="2016-05-02T00:00:00"/>
        <d v="2016-05-09T00:00:00"/>
        <d v="2016-05-16T00:00:00"/>
        <d v="2016-05-23T00:00:00"/>
      </sharedItems>
    </cacheField>
    <cacheField name="Rpt Week" numFmtId="0">
      <sharedItems/>
    </cacheField>
    <cacheField name="Current Wk" numFmtId="0">
      <sharedItems count="2">
        <b v="0"/>
        <b v="1"/>
      </sharedItems>
    </cacheField>
    <cacheField name="Prior Wk" numFmtId="0">
      <sharedItems count="2">
        <b v="0"/>
        <b v="1"/>
      </sharedItems>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20">
  <r>
    <n v="1001"/>
    <d v="2016-06-30T00:00:00"/>
    <s v="Company1"/>
    <x v="0"/>
    <n v="686"/>
    <x v="0"/>
    <s v="Week 1"/>
    <x v="0"/>
    <x v="0"/>
  </r>
  <r>
    <n v="1002"/>
    <d v="2016-11-22T00:00:00"/>
    <s v="Company2"/>
    <x v="1"/>
    <n v="175"/>
    <x v="0"/>
    <s v="Week 1"/>
    <x v="0"/>
    <x v="0"/>
  </r>
  <r>
    <n v="1003"/>
    <d v="2016-10-01T00:00:00"/>
    <s v="Company3"/>
    <x v="1"/>
    <n v="2070"/>
    <x v="0"/>
    <s v="Week 1"/>
    <x v="0"/>
    <x v="0"/>
  </r>
  <r>
    <n v="1004"/>
    <d v="2017-01-23T00:00:00"/>
    <s v="Company4"/>
    <x v="1"/>
    <n v="4717"/>
    <x v="0"/>
    <s v="Week 1"/>
    <x v="0"/>
    <x v="0"/>
  </r>
  <r>
    <n v="1005"/>
    <d v="2017-01-09T00:00:00"/>
    <s v="Company5"/>
    <x v="2"/>
    <n v="300"/>
    <x v="0"/>
    <s v="Week 1"/>
    <x v="0"/>
    <x v="0"/>
  </r>
  <r>
    <n v="1002"/>
    <d v="2016-11-22T00:00:00"/>
    <s v="Company2"/>
    <x v="1"/>
    <n v="675"/>
    <x v="1"/>
    <s v="Week 2"/>
    <x v="0"/>
    <x v="0"/>
  </r>
  <r>
    <n v="1003"/>
    <d v="2016-10-01T00:00:00"/>
    <s v="Company3"/>
    <x v="2"/>
    <n v="2070"/>
    <x v="1"/>
    <s v="Week 2"/>
    <x v="0"/>
    <x v="0"/>
  </r>
  <r>
    <n v="1004"/>
    <d v="2017-01-23T00:00:00"/>
    <s v="Company4"/>
    <x v="1"/>
    <n v="4717"/>
    <x v="1"/>
    <s v="Week 2"/>
    <x v="0"/>
    <x v="0"/>
  </r>
  <r>
    <n v="1006"/>
    <d v="2017-01-24T00:00:00"/>
    <s v="Company5"/>
    <x v="0"/>
    <n v="5000"/>
    <x v="1"/>
    <s v="Week 2"/>
    <x v="0"/>
    <x v="0"/>
  </r>
  <r>
    <n v="1002"/>
    <d v="2016-11-22T00:00:00"/>
    <s v="Company2"/>
    <x v="1"/>
    <n v="400"/>
    <x v="2"/>
    <s v="Week 3"/>
    <x v="0"/>
    <x v="1"/>
  </r>
  <r>
    <n v="1003"/>
    <d v="2016-10-01T00:00:00"/>
    <s v="Company3"/>
    <x v="2"/>
    <n v="2070"/>
    <x v="2"/>
    <s v="Week 3"/>
    <x v="0"/>
    <x v="1"/>
  </r>
  <r>
    <n v="1004"/>
    <d v="2017-01-23T00:00:00"/>
    <s v="Company4"/>
    <x v="0"/>
    <n v="4717"/>
    <x v="2"/>
    <s v="Week 3"/>
    <x v="0"/>
    <x v="1"/>
  </r>
  <r>
    <n v="1006"/>
    <d v="2017-01-24T00:00:00"/>
    <s v="Company5"/>
    <x v="0"/>
    <n v="5000"/>
    <x v="2"/>
    <s v="Week 3"/>
    <x v="0"/>
    <x v="1"/>
  </r>
  <r>
    <n v="1007"/>
    <d v="2017-01-25T00:00:00"/>
    <s v="Company6"/>
    <x v="1"/>
    <n v="700"/>
    <x v="2"/>
    <s v="Week 3"/>
    <x v="0"/>
    <x v="1"/>
  </r>
  <r>
    <n v="1004"/>
    <d v="2017-01-23T00:00:00"/>
    <s v="Company4"/>
    <x v="0"/>
    <n v="4717"/>
    <x v="3"/>
    <s v="Week 4"/>
    <x v="1"/>
    <x v="0"/>
  </r>
  <r>
    <n v="1006"/>
    <d v="2017-01-24T00:00:00"/>
    <s v="Company5"/>
    <x v="2"/>
    <n v="5000"/>
    <x v="3"/>
    <s v="Week 4"/>
    <x v="1"/>
    <x v="0"/>
  </r>
  <r>
    <n v="1007"/>
    <d v="2017-01-25T00:00:00"/>
    <s v="Company6"/>
    <x v="1"/>
    <n v="700"/>
    <x v="3"/>
    <s v="Week 4"/>
    <x v="1"/>
    <x v="0"/>
  </r>
  <r>
    <n v="1008"/>
    <d v="2016-10-01T00:00:00"/>
    <s v="Company7"/>
    <x v="1"/>
    <n v="590"/>
    <x v="3"/>
    <s v="Week 4"/>
    <x v="1"/>
    <x v="0"/>
  </r>
  <r>
    <n v="1009"/>
    <d v="2017-01-23T00:00:00"/>
    <s v="Company8"/>
    <x v="2"/>
    <n v="3000"/>
    <x v="3"/>
    <s v="Week 4"/>
    <x v="1"/>
    <x v="0"/>
  </r>
  <r>
    <n v="1010"/>
    <d v="2017-01-09T00:00:00"/>
    <s v="Company9"/>
    <x v="0"/>
    <n v="2300"/>
    <x v="3"/>
    <s v="Week 4"/>
    <x v="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6">
  <location ref="A5:B9" firstHeaderRow="1" firstDataRow="1" firstDataCol="1" rowPageCount="1" colPageCount="1"/>
  <pivotFields count="9">
    <pivotField showAll="0"/>
    <pivotField numFmtId="14" showAll="0"/>
    <pivotField showAll="0"/>
    <pivotField axis="axisRow" showAll="0">
      <items count="4">
        <item x="2"/>
        <item x="0"/>
        <item x="1"/>
        <item t="default"/>
      </items>
    </pivotField>
    <pivotField dataField="1" numFmtId="164" showAll="0"/>
    <pivotField numFmtId="14" multipleItemSelectionAllowed="1" showAll="0">
      <items count="5">
        <item x="0"/>
        <item h="1" x="1"/>
        <item h="1" x="2"/>
        <item h="1" x="3"/>
        <item t="default"/>
      </items>
    </pivotField>
    <pivotField showAll="0"/>
    <pivotField axis="axisPage" showAll="0" defaultSubtotal="0">
      <items count="2">
        <item x="0"/>
        <item x="1"/>
      </items>
    </pivotField>
    <pivotField showAll="0" defaultSubtotal="0"/>
  </pivotFields>
  <rowFields count="1">
    <field x="3"/>
  </rowFields>
  <rowItems count="4">
    <i>
      <x/>
    </i>
    <i>
      <x v="1"/>
    </i>
    <i>
      <x v="2"/>
    </i>
    <i t="grand">
      <x/>
    </i>
  </rowItems>
  <colItems count="1">
    <i/>
  </colItems>
  <pageFields count="1">
    <pageField fld="7" item="1" hier="-1"/>
  </pageFields>
  <dataFields count="1">
    <dataField name="Sum of Revenue" fld="4" baseField="0" baseItem="0" numFmtId="41"/>
  </dataFields>
  <chartFormats count="2">
    <chartFormat chart="5" format="1"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7">
  <location ref="A5:B9" firstHeaderRow="1" firstDataRow="1" firstDataCol="1" rowPageCount="1" colPageCount="1"/>
  <pivotFields count="9">
    <pivotField showAll="0"/>
    <pivotField numFmtId="14" showAll="0"/>
    <pivotField showAll="0"/>
    <pivotField axis="axisRow" showAll="0">
      <items count="4">
        <item x="2"/>
        <item x="0"/>
        <item x="1"/>
        <item t="default"/>
      </items>
    </pivotField>
    <pivotField dataField="1" numFmtId="164" showAll="0"/>
    <pivotField numFmtId="14" multipleItemSelectionAllowed="1" showAll="0">
      <items count="5">
        <item h="1" x="0"/>
        <item h="1" x="1"/>
        <item h="1" x="2"/>
        <item x="3"/>
        <item t="default"/>
      </items>
    </pivotField>
    <pivotField showAll="0"/>
    <pivotField axis="axisPage" showAll="0" defaultSubtotal="0">
      <items count="2">
        <item x="0"/>
        <item x="1"/>
      </items>
    </pivotField>
    <pivotField showAll="0" defaultSubtotal="0"/>
  </pivotFields>
  <rowFields count="1">
    <field x="3"/>
  </rowFields>
  <rowItems count="4">
    <i>
      <x/>
    </i>
    <i>
      <x v="1"/>
    </i>
    <i>
      <x v="2"/>
    </i>
    <i t="grand">
      <x/>
    </i>
  </rowItems>
  <colItems count="1">
    <i/>
  </colItems>
  <pageFields count="1">
    <pageField fld="7" item="1" hier="-1"/>
  </pageFields>
  <dataFields count="1">
    <dataField name="Sum of Revenue" fld="4" baseField="0" baseItem="0" numFmtId="41"/>
  </dataFields>
  <chartFormats count="3">
    <chartFormat chart="5" format="1"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0"/>
          </reference>
        </references>
      </pivotArea>
    </chartFormat>
    <chartFormat chart="6"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2"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0">
  <location ref="A18:B22" firstHeaderRow="1" firstDataRow="1" firstDataCol="1" rowPageCount="1" colPageCount="1"/>
  <pivotFields count="9">
    <pivotField showAll="0"/>
    <pivotField numFmtId="14" showAll="0"/>
    <pivotField showAll="0"/>
    <pivotField axis="axisRow" showAll="0">
      <items count="4">
        <item x="2"/>
        <item x="0"/>
        <item x="1"/>
        <item t="default"/>
      </items>
    </pivotField>
    <pivotField dataField="1" numFmtId="164" showAll="0"/>
    <pivotField numFmtId="14" multipleItemSelectionAllowed="1" showAll="0">
      <items count="5">
        <item h="1" x="0"/>
        <item h="1" x="1"/>
        <item x="2"/>
        <item h="1" x="3"/>
        <item t="default"/>
      </items>
    </pivotField>
    <pivotField showAll="0"/>
    <pivotField showAll="0" defaultSubtotal="0">
      <items count="2">
        <item x="0"/>
        <item x="1"/>
      </items>
    </pivotField>
    <pivotField axis="axisPage" showAll="0" defaultSubtotal="0">
      <items count="2">
        <item x="0"/>
        <item x="1"/>
      </items>
    </pivotField>
  </pivotFields>
  <rowFields count="1">
    <field x="3"/>
  </rowFields>
  <rowItems count="4">
    <i>
      <x/>
    </i>
    <i>
      <x v="1"/>
    </i>
    <i>
      <x v="2"/>
    </i>
    <i t="grand">
      <x/>
    </i>
  </rowItems>
  <colItems count="1">
    <i/>
  </colItems>
  <pageFields count="1">
    <pageField fld="8" item="1" hier="-1"/>
  </pageFields>
  <dataFields count="1">
    <dataField name="Sum of Revenue" fld="4" baseField="0" baseItem="0" numFmtId="41"/>
  </dataFields>
  <chartFormats count="5">
    <chartFormat chart="5" format="1"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0"/>
          </reference>
        </references>
      </pivotArea>
    </chartFormat>
    <chartFormat chart="6" format="2" series="1">
      <pivotArea type="data" outline="0" fieldPosition="0">
        <references count="1">
          <reference field="4294967294" count="1" selected="0">
            <x v="0"/>
          </reference>
        </references>
      </pivotArea>
    </chartFormat>
    <chartFormat chart="8" format="4" series="1">
      <pivotArea type="data" outline="0" fieldPosition="0">
        <references count="1">
          <reference field="4294967294" count="1" selected="0">
            <x v="0"/>
          </reference>
        </references>
      </pivotArea>
    </chartFormat>
    <chartFormat chart="9" format="5"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Report_Date11" sourceName="Report Date">
  <pivotTables>
    <pivotTable tabId="3" name="PivotTable2"/>
  </pivotTables>
  <data>
    <tabular pivotCacheId="2">
      <items count="4">
        <i x="2" s="1"/>
        <i x="0" nd="1"/>
        <i x="1" nd="1"/>
        <i x="3"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Report_Date1" sourceName="Report Date">
  <pivotTables>
    <pivotTable tabId="3" name="PivotTable1"/>
  </pivotTables>
  <data>
    <tabular pivotCacheId="2">
      <items count="4">
        <i x="3" s="1"/>
        <i x="0" nd="1"/>
        <i x="1" nd="1"/>
        <i x="2"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Report Date 2" cache="Slicer_Report_Date11" caption="Report Date" rowHeight="241300"/>
  <slicer name="Report Date 1" cache="Slicer_Report_Date1" caption="Report Date" rowHeight="241300"/>
</slicers>
</file>

<file path=xl/tables/table1.xml><?xml version="1.0" encoding="utf-8"?>
<table xmlns="http://schemas.openxmlformats.org/spreadsheetml/2006/main" id="1" name="tblData" displayName="tblData" ref="A4:I24" totalsRowShown="0" headerRowDxfId="10" tableBorderDxfId="9">
  <autoFilter ref="A4:I24"/>
  <tableColumns count="9">
    <tableColumn id="1" name="Opp ID" dataDxfId="8"/>
    <tableColumn id="2" name="Close Date" dataDxfId="7"/>
    <tableColumn id="3" name="Customer Name" dataDxfId="6"/>
    <tableColumn id="5" name="Stage" dataDxfId="5"/>
    <tableColumn id="6" name="Revenue" dataDxfId="4" dataCellStyle="Currency"/>
    <tableColumn id="7" name="Report Date" dataDxfId="3"/>
    <tableColumn id="8" name="Rpt Week" dataDxfId="2"/>
    <tableColumn id="9" name="Current Wk" dataDxfId="0">
      <calculatedColumnFormula>F5=$F$2</calculatedColumnFormula>
    </tableColumn>
    <tableColumn id="10" name="Prior Wk" dataDxfId="1">
      <calculatedColumnFormula>tblData[[#This Row],[Report Date]]=$F$3</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3.xml"/><Relationship Id="rId1" Type="http://schemas.openxmlformats.org/officeDocument/2006/relationships/pivotTable" Target="../pivotTables/pivotTable2.xml"/><Relationship Id="rId5" Type="http://schemas.microsoft.com/office/2007/relationships/slicer" Target="../slicers/slicer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excelcampus.com/vba/filter-pivot-table-slicer-recent-date-perio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B9"/>
  <sheetViews>
    <sheetView showGridLines="0" tabSelected="1" workbookViewId="0">
      <selection activeCell="B3" sqref="B3"/>
    </sheetView>
  </sheetViews>
  <sheetFormatPr defaultRowHeight="15" x14ac:dyDescent="0.25"/>
  <cols>
    <col min="1" max="1" width="13.140625" customWidth="1"/>
    <col min="2" max="2" width="15.5703125" bestFit="1" customWidth="1"/>
  </cols>
  <sheetData>
    <row r="3" spans="1:2" x14ac:dyDescent="0.25">
      <c r="A3" s="5" t="s">
        <v>28</v>
      </c>
      <c r="B3" t="s">
        <v>30</v>
      </c>
    </row>
    <row r="5" spans="1:2" x14ac:dyDescent="0.25">
      <c r="A5" s="5" t="s">
        <v>21</v>
      </c>
      <c r="B5" t="s">
        <v>20</v>
      </c>
    </row>
    <row r="6" spans="1:2" x14ac:dyDescent="0.25">
      <c r="A6" s="6" t="s">
        <v>24</v>
      </c>
      <c r="B6" s="7">
        <v>8000</v>
      </c>
    </row>
    <row r="7" spans="1:2" x14ac:dyDescent="0.25">
      <c r="A7" s="6" t="s">
        <v>25</v>
      </c>
      <c r="B7" s="7">
        <v>7017</v>
      </c>
    </row>
    <row r="8" spans="1:2" x14ac:dyDescent="0.25">
      <c r="A8" s="6" t="s">
        <v>23</v>
      </c>
      <c r="B8" s="7">
        <v>1290</v>
      </c>
    </row>
    <row r="9" spans="1:2" x14ac:dyDescent="0.25">
      <c r="A9" s="6" t="s">
        <v>22</v>
      </c>
      <c r="B9" s="7">
        <v>16307</v>
      </c>
    </row>
  </sheetData>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22"/>
  <sheetViews>
    <sheetView showGridLines="0" workbookViewId="0">
      <selection activeCell="A5" sqref="A5"/>
    </sheetView>
  </sheetViews>
  <sheetFormatPr defaultRowHeight="15" x14ac:dyDescent="0.25"/>
  <cols>
    <col min="1" max="1" width="13.140625" customWidth="1"/>
    <col min="2" max="2" width="15.5703125" customWidth="1"/>
  </cols>
  <sheetData>
    <row r="1" spans="1:2" s="10" customFormat="1" ht="22.5" customHeight="1" x14ac:dyDescent="0.3">
      <c r="A1" s="9" t="s">
        <v>26</v>
      </c>
    </row>
    <row r="3" spans="1:2" x14ac:dyDescent="0.25">
      <c r="A3" s="5" t="s">
        <v>28</v>
      </c>
      <c r="B3" t="s">
        <v>30</v>
      </c>
    </row>
    <row r="5" spans="1:2" x14ac:dyDescent="0.25">
      <c r="A5" s="5" t="s">
        <v>21</v>
      </c>
      <c r="B5" t="s">
        <v>20</v>
      </c>
    </row>
    <row r="6" spans="1:2" x14ac:dyDescent="0.25">
      <c r="A6" s="6" t="s">
        <v>24</v>
      </c>
      <c r="B6" s="7">
        <v>8000</v>
      </c>
    </row>
    <row r="7" spans="1:2" x14ac:dyDescent="0.25">
      <c r="A7" s="6" t="s">
        <v>25</v>
      </c>
      <c r="B7" s="7">
        <v>7017</v>
      </c>
    </row>
    <row r="8" spans="1:2" x14ac:dyDescent="0.25">
      <c r="A8" s="6" t="s">
        <v>23</v>
      </c>
      <c r="B8" s="7">
        <v>1290</v>
      </c>
    </row>
    <row r="9" spans="1:2" x14ac:dyDescent="0.25">
      <c r="A9" s="6" t="s">
        <v>22</v>
      </c>
      <c r="B9" s="7">
        <v>16307</v>
      </c>
    </row>
    <row r="16" spans="1:2" x14ac:dyDescent="0.25">
      <c r="A16" s="5" t="s">
        <v>27</v>
      </c>
      <c r="B16" t="s">
        <v>30</v>
      </c>
    </row>
    <row r="18" spans="1:2" x14ac:dyDescent="0.25">
      <c r="A18" s="5" t="s">
        <v>21</v>
      </c>
      <c r="B18" t="s">
        <v>20</v>
      </c>
    </row>
    <row r="19" spans="1:2" x14ac:dyDescent="0.25">
      <c r="A19" s="6" t="s">
        <v>24</v>
      </c>
      <c r="B19" s="7">
        <v>2070</v>
      </c>
    </row>
    <row r="20" spans="1:2" x14ac:dyDescent="0.25">
      <c r="A20" s="6" t="s">
        <v>25</v>
      </c>
      <c r="B20" s="7">
        <v>9717</v>
      </c>
    </row>
    <row r="21" spans="1:2" x14ac:dyDescent="0.25">
      <c r="A21" s="6" t="s">
        <v>23</v>
      </c>
      <c r="B21" s="7">
        <v>1100</v>
      </c>
    </row>
    <row r="22" spans="1:2" x14ac:dyDescent="0.25">
      <c r="A22" s="6" t="s">
        <v>22</v>
      </c>
      <c r="B22" s="7">
        <v>12887</v>
      </c>
    </row>
  </sheetData>
  <pageMargins left="0.7" right="0.7" top="0.75" bottom="0.75" header="0.3" footer="0.3"/>
  <pageSetup orientation="portrait" r:id="rId3"/>
  <drawing r:id="rId4"/>
  <extLst>
    <ext xmlns:x14="http://schemas.microsoft.com/office/spreadsheetml/2009/9/main" uri="{A8765BA9-456A-4dab-B4F3-ACF838C121DE}">
      <x14:slicerList>
        <x14:slicer r:id="rId5"/>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tint="0.249977111117893"/>
  </sheetPr>
  <dimension ref="A1:I30"/>
  <sheetViews>
    <sheetView zoomScaleNormal="100" workbookViewId="0">
      <pane ySplit="4" topLeftCell="A5" activePane="bottomLeft" state="frozen"/>
      <selection pane="bottomLeft" activeCell="C13" sqref="C13"/>
    </sheetView>
  </sheetViews>
  <sheetFormatPr defaultRowHeight="15" x14ac:dyDescent="0.25"/>
  <cols>
    <col min="1" max="1" width="9.140625" customWidth="1"/>
    <col min="2" max="2" width="13" customWidth="1"/>
    <col min="3" max="3" width="17.7109375" customWidth="1"/>
    <col min="4" max="4" width="10.42578125" customWidth="1"/>
    <col min="5" max="5" width="11.5703125" bestFit="1" customWidth="1"/>
    <col min="6" max="6" width="13.85546875" bestFit="1" customWidth="1"/>
    <col min="7" max="7" width="12" bestFit="1" customWidth="1"/>
    <col min="8" max="8" width="13.42578125" bestFit="1" customWidth="1"/>
  </cols>
  <sheetData>
    <row r="1" spans="1:9" ht="18.75" x14ac:dyDescent="0.3">
      <c r="A1" s="8" t="s">
        <v>29</v>
      </c>
    </row>
    <row r="2" spans="1:9" x14ac:dyDescent="0.25">
      <c r="E2" t="s">
        <v>28</v>
      </c>
      <c r="F2" s="4">
        <f>MAX(tblData[Report Date])</f>
        <v>42513</v>
      </c>
    </row>
    <row r="3" spans="1:9" x14ac:dyDescent="0.25">
      <c r="E3" t="s">
        <v>27</v>
      </c>
      <c r="F3" s="4">
        <f>F2-7</f>
        <v>42506</v>
      </c>
    </row>
    <row r="4" spans="1:9" x14ac:dyDescent="0.25">
      <c r="A4" s="1" t="s">
        <v>2</v>
      </c>
      <c r="B4" s="1" t="s">
        <v>3</v>
      </c>
      <c r="C4" s="1" t="s">
        <v>0</v>
      </c>
      <c r="D4" s="1" t="s">
        <v>4</v>
      </c>
      <c r="E4" s="1" t="s">
        <v>1</v>
      </c>
      <c r="F4" s="1" t="s">
        <v>5</v>
      </c>
      <c r="G4" s="1" t="s">
        <v>12</v>
      </c>
      <c r="H4" s="1" t="s">
        <v>28</v>
      </c>
      <c r="I4" s="1" t="s">
        <v>27</v>
      </c>
    </row>
    <row r="5" spans="1:9" x14ac:dyDescent="0.25">
      <c r="A5" s="11">
        <v>1001</v>
      </c>
      <c r="B5" s="12">
        <v>42551</v>
      </c>
      <c r="C5" s="11" t="s">
        <v>6</v>
      </c>
      <c r="D5" s="11" t="s">
        <v>25</v>
      </c>
      <c r="E5" s="13">
        <v>686</v>
      </c>
      <c r="F5" s="12">
        <v>42492</v>
      </c>
      <c r="G5" s="11" t="s">
        <v>16</v>
      </c>
      <c r="H5" s="11" t="b">
        <f>F5=$F$2</f>
        <v>0</v>
      </c>
      <c r="I5" s="11" t="b">
        <f>tblData[[#This Row],[Report Date]]=$F$3</f>
        <v>0</v>
      </c>
    </row>
    <row r="6" spans="1:9" x14ac:dyDescent="0.25">
      <c r="A6" s="11">
        <v>1002</v>
      </c>
      <c r="B6" s="12">
        <v>42696</v>
      </c>
      <c r="C6" s="11" t="s">
        <v>7</v>
      </c>
      <c r="D6" s="11" t="s">
        <v>23</v>
      </c>
      <c r="E6" s="13">
        <v>175</v>
      </c>
      <c r="F6" s="12">
        <v>42492</v>
      </c>
      <c r="G6" s="11" t="s">
        <v>16</v>
      </c>
      <c r="H6" s="11" t="b">
        <f t="shared" ref="H5:H24" si="0">F6=$F$2</f>
        <v>0</v>
      </c>
      <c r="I6" s="11" t="b">
        <f>tblData[[#This Row],[Report Date]]=$F$3</f>
        <v>0</v>
      </c>
    </row>
    <row r="7" spans="1:9" x14ac:dyDescent="0.25">
      <c r="A7" s="11">
        <v>1003</v>
      </c>
      <c r="B7" s="12">
        <v>42644</v>
      </c>
      <c r="C7" s="11" t="s">
        <v>8</v>
      </c>
      <c r="D7" s="11" t="s">
        <v>23</v>
      </c>
      <c r="E7" s="13">
        <v>2070</v>
      </c>
      <c r="F7" s="12">
        <v>42492</v>
      </c>
      <c r="G7" s="11" t="s">
        <v>16</v>
      </c>
      <c r="H7" s="11" t="b">
        <f t="shared" si="0"/>
        <v>0</v>
      </c>
      <c r="I7" s="11" t="b">
        <f>tblData[[#This Row],[Report Date]]=$F$3</f>
        <v>0</v>
      </c>
    </row>
    <row r="8" spans="1:9" x14ac:dyDescent="0.25">
      <c r="A8" s="11">
        <v>1004</v>
      </c>
      <c r="B8" s="12">
        <v>42758</v>
      </c>
      <c r="C8" s="11" t="s">
        <v>9</v>
      </c>
      <c r="D8" s="11" t="s">
        <v>23</v>
      </c>
      <c r="E8" s="13">
        <v>4717</v>
      </c>
      <c r="F8" s="12">
        <v>42492</v>
      </c>
      <c r="G8" s="11" t="s">
        <v>16</v>
      </c>
      <c r="H8" s="11" t="b">
        <f t="shared" si="0"/>
        <v>0</v>
      </c>
      <c r="I8" s="11" t="b">
        <f>tblData[[#This Row],[Report Date]]=$F$3</f>
        <v>0</v>
      </c>
    </row>
    <row r="9" spans="1:9" x14ac:dyDescent="0.25">
      <c r="A9" s="11">
        <v>1005</v>
      </c>
      <c r="B9" s="12">
        <v>42744</v>
      </c>
      <c r="C9" s="11" t="s">
        <v>10</v>
      </c>
      <c r="D9" s="11" t="s">
        <v>24</v>
      </c>
      <c r="E9" s="13">
        <v>300</v>
      </c>
      <c r="F9" s="12">
        <v>42492</v>
      </c>
      <c r="G9" s="11" t="s">
        <v>16</v>
      </c>
      <c r="H9" s="11" t="b">
        <f t="shared" si="0"/>
        <v>0</v>
      </c>
      <c r="I9" s="11" t="b">
        <f>tblData[[#This Row],[Report Date]]=$F$3</f>
        <v>0</v>
      </c>
    </row>
    <row r="10" spans="1:9" x14ac:dyDescent="0.25">
      <c r="A10" s="14">
        <v>1002</v>
      </c>
      <c r="B10" s="15">
        <v>42696</v>
      </c>
      <c r="C10" s="14" t="s">
        <v>7</v>
      </c>
      <c r="D10" s="14" t="s">
        <v>23</v>
      </c>
      <c r="E10" s="16">
        <v>675</v>
      </c>
      <c r="F10" s="15">
        <v>42499</v>
      </c>
      <c r="G10" s="14" t="s">
        <v>17</v>
      </c>
      <c r="H10" s="17" t="b">
        <f t="shared" si="0"/>
        <v>0</v>
      </c>
      <c r="I10" s="17" t="b">
        <f>tblData[[#This Row],[Report Date]]=$F$3</f>
        <v>0</v>
      </c>
    </row>
    <row r="11" spans="1:9" x14ac:dyDescent="0.25">
      <c r="A11" s="14">
        <v>1003</v>
      </c>
      <c r="B11" s="15">
        <v>42644</v>
      </c>
      <c r="C11" s="14" t="s">
        <v>8</v>
      </c>
      <c r="D11" s="14" t="s">
        <v>24</v>
      </c>
      <c r="E11" s="16">
        <v>2070</v>
      </c>
      <c r="F11" s="15">
        <v>42499</v>
      </c>
      <c r="G11" s="14" t="s">
        <v>17</v>
      </c>
      <c r="H11" s="17" t="b">
        <f t="shared" si="0"/>
        <v>0</v>
      </c>
      <c r="I11" s="17" t="b">
        <f>tblData[[#This Row],[Report Date]]=$F$3</f>
        <v>0</v>
      </c>
    </row>
    <row r="12" spans="1:9" x14ac:dyDescent="0.25">
      <c r="A12" s="14">
        <v>1004</v>
      </c>
      <c r="B12" s="15">
        <v>42758</v>
      </c>
      <c r="C12" s="14" t="s">
        <v>9</v>
      </c>
      <c r="D12" s="14" t="s">
        <v>23</v>
      </c>
      <c r="E12" s="16">
        <v>4717</v>
      </c>
      <c r="F12" s="15">
        <v>42499</v>
      </c>
      <c r="G12" s="14" t="s">
        <v>17</v>
      </c>
      <c r="H12" s="17" t="b">
        <f t="shared" si="0"/>
        <v>0</v>
      </c>
      <c r="I12" s="17" t="b">
        <f>tblData[[#This Row],[Report Date]]=$F$3</f>
        <v>0</v>
      </c>
    </row>
    <row r="13" spans="1:9" x14ac:dyDescent="0.25">
      <c r="A13" s="14">
        <v>1006</v>
      </c>
      <c r="B13" s="15">
        <v>42759</v>
      </c>
      <c r="C13" s="14" t="s">
        <v>10</v>
      </c>
      <c r="D13" s="14" t="s">
        <v>25</v>
      </c>
      <c r="E13" s="16">
        <v>5000</v>
      </c>
      <c r="F13" s="15">
        <v>42499</v>
      </c>
      <c r="G13" s="14" t="s">
        <v>17</v>
      </c>
      <c r="H13" s="17" t="b">
        <f t="shared" si="0"/>
        <v>0</v>
      </c>
      <c r="I13" s="17" t="b">
        <f>tblData[[#This Row],[Report Date]]=$F$3</f>
        <v>0</v>
      </c>
    </row>
    <row r="14" spans="1:9" x14ac:dyDescent="0.25">
      <c r="A14" s="11">
        <v>1002</v>
      </c>
      <c r="B14" s="12">
        <v>42696</v>
      </c>
      <c r="C14" s="11" t="s">
        <v>7</v>
      </c>
      <c r="D14" s="11" t="s">
        <v>23</v>
      </c>
      <c r="E14" s="13">
        <v>400</v>
      </c>
      <c r="F14" s="12">
        <v>42506</v>
      </c>
      <c r="G14" s="11" t="s">
        <v>18</v>
      </c>
      <c r="H14" s="11" t="b">
        <f t="shared" si="0"/>
        <v>0</v>
      </c>
      <c r="I14" s="11" t="b">
        <f>tblData[[#This Row],[Report Date]]=$F$3</f>
        <v>1</v>
      </c>
    </row>
    <row r="15" spans="1:9" x14ac:dyDescent="0.25">
      <c r="A15" s="11">
        <v>1003</v>
      </c>
      <c r="B15" s="12">
        <v>42644</v>
      </c>
      <c r="C15" s="11" t="s">
        <v>8</v>
      </c>
      <c r="D15" s="11" t="s">
        <v>24</v>
      </c>
      <c r="E15" s="13">
        <v>2070</v>
      </c>
      <c r="F15" s="12">
        <v>42506</v>
      </c>
      <c r="G15" s="11" t="s">
        <v>18</v>
      </c>
      <c r="H15" s="11" t="b">
        <f t="shared" si="0"/>
        <v>0</v>
      </c>
      <c r="I15" s="11" t="b">
        <f>tblData[[#This Row],[Report Date]]=$F$3</f>
        <v>1</v>
      </c>
    </row>
    <row r="16" spans="1:9" x14ac:dyDescent="0.25">
      <c r="A16" s="11">
        <v>1004</v>
      </c>
      <c r="B16" s="12">
        <v>42758</v>
      </c>
      <c r="C16" s="11" t="s">
        <v>9</v>
      </c>
      <c r="D16" s="11" t="s">
        <v>25</v>
      </c>
      <c r="E16" s="13">
        <v>4717</v>
      </c>
      <c r="F16" s="12">
        <v>42506</v>
      </c>
      <c r="G16" s="11" t="s">
        <v>18</v>
      </c>
      <c r="H16" s="11" t="b">
        <f t="shared" si="0"/>
        <v>0</v>
      </c>
      <c r="I16" s="11" t="b">
        <f>tblData[[#This Row],[Report Date]]=$F$3</f>
        <v>1</v>
      </c>
    </row>
    <row r="17" spans="1:9" x14ac:dyDescent="0.25">
      <c r="A17" s="11">
        <v>1006</v>
      </c>
      <c r="B17" s="12">
        <v>42759</v>
      </c>
      <c r="C17" s="11" t="s">
        <v>10</v>
      </c>
      <c r="D17" s="11" t="s">
        <v>25</v>
      </c>
      <c r="E17" s="13">
        <v>5000</v>
      </c>
      <c r="F17" s="12">
        <v>42506</v>
      </c>
      <c r="G17" s="11" t="s">
        <v>18</v>
      </c>
      <c r="H17" s="11" t="b">
        <f t="shared" si="0"/>
        <v>0</v>
      </c>
      <c r="I17" s="11" t="b">
        <f>tblData[[#This Row],[Report Date]]=$F$3</f>
        <v>1</v>
      </c>
    </row>
    <row r="18" spans="1:9" x14ac:dyDescent="0.25">
      <c r="A18" s="11">
        <v>1007</v>
      </c>
      <c r="B18" s="12">
        <v>42760</v>
      </c>
      <c r="C18" s="11" t="s">
        <v>11</v>
      </c>
      <c r="D18" s="11" t="s">
        <v>23</v>
      </c>
      <c r="E18" s="13">
        <v>700</v>
      </c>
      <c r="F18" s="12">
        <v>42506</v>
      </c>
      <c r="G18" s="11" t="s">
        <v>18</v>
      </c>
      <c r="H18" s="11" t="b">
        <f t="shared" si="0"/>
        <v>0</v>
      </c>
      <c r="I18" s="11" t="b">
        <f>tblData[[#This Row],[Report Date]]=$F$3</f>
        <v>1</v>
      </c>
    </row>
    <row r="19" spans="1:9" x14ac:dyDescent="0.25">
      <c r="A19" s="14">
        <v>1004</v>
      </c>
      <c r="B19" s="15">
        <v>42758</v>
      </c>
      <c r="C19" s="14" t="s">
        <v>9</v>
      </c>
      <c r="D19" s="14" t="s">
        <v>25</v>
      </c>
      <c r="E19" s="16">
        <v>4717</v>
      </c>
      <c r="F19" s="15">
        <v>42513</v>
      </c>
      <c r="G19" s="14" t="s">
        <v>19</v>
      </c>
      <c r="H19" s="17" t="b">
        <f t="shared" si="0"/>
        <v>1</v>
      </c>
      <c r="I19" s="17" t="b">
        <f>tblData[[#This Row],[Report Date]]=$F$3</f>
        <v>0</v>
      </c>
    </row>
    <row r="20" spans="1:9" x14ac:dyDescent="0.25">
      <c r="A20" s="14">
        <v>1006</v>
      </c>
      <c r="B20" s="15">
        <v>42759</v>
      </c>
      <c r="C20" s="14" t="s">
        <v>10</v>
      </c>
      <c r="D20" s="14" t="s">
        <v>24</v>
      </c>
      <c r="E20" s="16">
        <v>5000</v>
      </c>
      <c r="F20" s="15">
        <v>42513</v>
      </c>
      <c r="G20" s="14" t="s">
        <v>19</v>
      </c>
      <c r="H20" s="17" t="b">
        <f t="shared" si="0"/>
        <v>1</v>
      </c>
      <c r="I20" s="17" t="b">
        <f>tblData[[#This Row],[Report Date]]=$F$3</f>
        <v>0</v>
      </c>
    </row>
    <row r="21" spans="1:9" x14ac:dyDescent="0.25">
      <c r="A21" s="14">
        <v>1007</v>
      </c>
      <c r="B21" s="15">
        <v>42760</v>
      </c>
      <c r="C21" s="14" t="s">
        <v>11</v>
      </c>
      <c r="D21" s="14" t="s">
        <v>23</v>
      </c>
      <c r="E21" s="16">
        <v>700</v>
      </c>
      <c r="F21" s="15">
        <v>42513</v>
      </c>
      <c r="G21" s="14" t="s">
        <v>19</v>
      </c>
      <c r="H21" s="17" t="b">
        <f t="shared" si="0"/>
        <v>1</v>
      </c>
      <c r="I21" s="17" t="b">
        <f>tblData[[#This Row],[Report Date]]=$F$3</f>
        <v>0</v>
      </c>
    </row>
    <row r="22" spans="1:9" x14ac:dyDescent="0.25">
      <c r="A22" s="14">
        <v>1008</v>
      </c>
      <c r="B22" s="15">
        <v>42644</v>
      </c>
      <c r="C22" s="14" t="s">
        <v>13</v>
      </c>
      <c r="D22" s="14" t="s">
        <v>23</v>
      </c>
      <c r="E22" s="16">
        <v>590</v>
      </c>
      <c r="F22" s="15">
        <v>42513</v>
      </c>
      <c r="G22" s="14" t="s">
        <v>19</v>
      </c>
      <c r="H22" s="17" t="b">
        <f t="shared" si="0"/>
        <v>1</v>
      </c>
      <c r="I22" s="17" t="b">
        <f>tblData[[#This Row],[Report Date]]=$F$3</f>
        <v>0</v>
      </c>
    </row>
    <row r="23" spans="1:9" x14ac:dyDescent="0.25">
      <c r="A23" s="14">
        <v>1009</v>
      </c>
      <c r="B23" s="15">
        <v>42758</v>
      </c>
      <c r="C23" s="14" t="s">
        <v>14</v>
      </c>
      <c r="D23" s="14" t="s">
        <v>24</v>
      </c>
      <c r="E23" s="16">
        <v>3000</v>
      </c>
      <c r="F23" s="15">
        <v>42513</v>
      </c>
      <c r="G23" s="14" t="s">
        <v>19</v>
      </c>
      <c r="H23" s="17" t="b">
        <f t="shared" si="0"/>
        <v>1</v>
      </c>
      <c r="I23" s="17" t="b">
        <f>tblData[[#This Row],[Report Date]]=$F$3</f>
        <v>0</v>
      </c>
    </row>
    <row r="24" spans="1:9" x14ac:dyDescent="0.25">
      <c r="A24" s="14">
        <v>1010</v>
      </c>
      <c r="B24" s="15">
        <v>42744</v>
      </c>
      <c r="C24" s="14" t="s">
        <v>15</v>
      </c>
      <c r="D24" s="14" t="s">
        <v>25</v>
      </c>
      <c r="E24" s="16">
        <v>2300</v>
      </c>
      <c r="F24" s="15">
        <v>42513</v>
      </c>
      <c r="G24" s="14" t="s">
        <v>19</v>
      </c>
      <c r="H24" s="17" t="b">
        <f t="shared" si="0"/>
        <v>1</v>
      </c>
      <c r="I24" s="17" t="b">
        <f>tblData[[#This Row],[Report Date]]=$F$3</f>
        <v>0</v>
      </c>
    </row>
    <row r="25" spans="1:9" x14ac:dyDescent="0.25">
      <c r="B25" s="2"/>
      <c r="E25" s="3"/>
      <c r="F25" s="4"/>
    </row>
    <row r="26" spans="1:9" x14ac:dyDescent="0.25">
      <c r="B26" s="2"/>
      <c r="E26" s="3"/>
      <c r="F26" s="4"/>
    </row>
    <row r="27" spans="1:9" x14ac:dyDescent="0.25">
      <c r="B27" s="2"/>
      <c r="E27" s="3"/>
      <c r="F27" s="4"/>
    </row>
    <row r="28" spans="1:9" x14ac:dyDescent="0.25">
      <c r="B28" s="2"/>
      <c r="E28" s="3"/>
      <c r="F28" s="4"/>
    </row>
    <row r="29" spans="1:9" x14ac:dyDescent="0.25">
      <c r="B29" s="2"/>
      <c r="E29" s="3"/>
      <c r="F29" s="4"/>
    </row>
    <row r="30" spans="1:9" x14ac:dyDescent="0.25">
      <c r="B30" s="2"/>
      <c r="E30" s="3"/>
      <c r="F30" s="4"/>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2"/>
  <sheetViews>
    <sheetView workbookViewId="0"/>
  </sheetViews>
  <sheetFormatPr defaultRowHeight="15" x14ac:dyDescent="0.25"/>
  <cols>
    <col min="2" max="2" width="73.140625" bestFit="1" customWidth="1"/>
  </cols>
  <sheetData>
    <row r="1" spans="1:2" x14ac:dyDescent="0.25">
      <c r="A1" s="18" t="s">
        <v>31</v>
      </c>
      <c r="B1" t="s">
        <v>32</v>
      </c>
    </row>
    <row r="2" spans="1:2" x14ac:dyDescent="0.25">
      <c r="A2" s="18" t="s">
        <v>33</v>
      </c>
      <c r="B2" s="19" t="s">
        <v>34</v>
      </c>
    </row>
  </sheetData>
  <hyperlinks>
    <hyperlink ref="B2"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Pivot</vt:lpstr>
      <vt:lpstr>2 Pivots</vt:lpstr>
      <vt:lpstr>Data</vt:lpstr>
      <vt:lpstr>Source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 Acampora</dc:creator>
  <cp:lastModifiedBy>Jon Acampora</cp:lastModifiedBy>
  <dcterms:created xsi:type="dcterms:W3CDTF">2016-05-17T17:48:32Z</dcterms:created>
  <dcterms:modified xsi:type="dcterms:W3CDTF">2016-05-17T22:57:50Z</dcterms:modified>
</cp:coreProperties>
</file>