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3.xml" ContentType="application/vnd.openxmlformats-officedocument.spreadsheetml.pivotTable+xml"/>
  <Override PartName="/xl/pivotTables/pivotTable4.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on\Dropbox\Excel Campus\Posts\Histogram with Details Slicer\"/>
    </mc:Choice>
  </mc:AlternateContent>
  <bookViews>
    <workbookView xWindow="0" yWindow="0" windowWidth="17145" windowHeight="6975"/>
  </bookViews>
  <sheets>
    <sheet name="Chart" sheetId="3" r:id="rId1"/>
    <sheet name="Chart with Totals" sheetId="6" r:id="rId2"/>
    <sheet name="Pivots" sheetId="4" r:id="rId3"/>
    <sheet name="Data" sheetId="1" r:id="rId4"/>
    <sheet name="Groups" sheetId="2" r:id="rId5"/>
    <sheet name="Source" sheetId="7" r:id="rId6"/>
  </sheets>
  <definedNames>
    <definedName name="Slicer_Group">#N/A</definedName>
    <definedName name="Slicer_Group2">#N/A</definedName>
  </definedNames>
  <calcPr calcId="152511"/>
  <pivotCaches>
    <pivotCache cacheId="53" r:id="rId7"/>
  </pivotCaches>
  <extLst>
    <ext xmlns:x14="http://schemas.microsoft.com/office/spreadsheetml/2009/9/main" uri="{BBE1A952-AA13-448e-AADC-164F8A28A991}">
      <x14:slicerCaches>
        <x14:slicerCache r:id="rId8"/>
        <x14:slicerCache r:id="rId9"/>
      </x14:slicerCaches>
    </ext>
    <ext xmlns:x14="http://schemas.microsoft.com/office/spreadsheetml/2009/9/main" uri="{79F54976-1DA5-4618-B147-4CDE4B953A38}">
      <x14:workbookPr/>
    </ext>
  </extLst>
</workbook>
</file>

<file path=xl/calcChain.xml><?xml version="1.0" encoding="utf-8"?>
<calcChain xmlns="http://schemas.openxmlformats.org/spreadsheetml/2006/main">
  <c r="B5" i="2" l="1"/>
  <c r="G61" i="1" s="1"/>
  <c r="B4" i="2"/>
  <c r="B3" i="2"/>
  <c r="B2" i="2"/>
  <c r="G55" i="1" s="1"/>
  <c r="G97" i="1"/>
  <c r="G20" i="1" l="1"/>
  <c r="G50" i="1"/>
  <c r="G56" i="1"/>
  <c r="G27" i="1"/>
  <c r="G75" i="1"/>
  <c r="G31" i="1"/>
  <c r="G46" i="1"/>
  <c r="G83" i="1"/>
  <c r="G73" i="1"/>
  <c r="G41" i="1"/>
  <c r="G76" i="1"/>
  <c r="G30" i="1"/>
  <c r="G100" i="1"/>
  <c r="G52" i="1"/>
  <c r="G18" i="1"/>
  <c r="G99" i="1"/>
  <c r="G6" i="1"/>
  <c r="G4" i="1"/>
  <c r="G85" i="1"/>
  <c r="G49" i="1"/>
  <c r="G96" i="1"/>
  <c r="G16" i="1"/>
  <c r="G15" i="1"/>
  <c r="G23" i="1"/>
  <c r="G77" i="1"/>
  <c r="G36" i="1"/>
  <c r="G81" i="1"/>
  <c r="G24" i="1"/>
  <c r="G7" i="1"/>
  <c r="G68" i="1"/>
  <c r="G59" i="1"/>
  <c r="G8" i="1"/>
  <c r="G66" i="1"/>
  <c r="G39" i="1"/>
  <c r="G84" i="1"/>
  <c r="G43" i="1"/>
  <c r="G34" i="1"/>
  <c r="G51" i="1"/>
  <c r="G86" i="1"/>
  <c r="G89" i="1"/>
  <c r="G67" i="1"/>
  <c r="G72" i="1"/>
  <c r="G9" i="1"/>
  <c r="G12" i="1"/>
  <c r="G80" i="1"/>
  <c r="G62" i="1"/>
  <c r="G92" i="1"/>
  <c r="G63" i="1"/>
  <c r="G47" i="1"/>
  <c r="G37" i="1"/>
  <c r="G57" i="1"/>
  <c r="G38" i="1"/>
  <c r="G28" i="1"/>
  <c r="G69" i="1"/>
  <c r="G82" i="1"/>
  <c r="G25" i="1"/>
  <c r="G95" i="1"/>
  <c r="G74" i="1"/>
  <c r="G13" i="1"/>
  <c r="G22" i="1"/>
  <c r="G71" i="1"/>
  <c r="G88" i="1"/>
  <c r="G64" i="1"/>
  <c r="G29" i="1"/>
  <c r="G42" i="1"/>
  <c r="G79" i="1"/>
  <c r="G58" i="1"/>
  <c r="G90" i="1"/>
  <c r="G19" i="1"/>
  <c r="G48" i="1"/>
  <c r="G94" i="1"/>
  <c r="G10" i="1"/>
  <c r="G14" i="1"/>
  <c r="G33" i="1"/>
  <c r="G11" i="1"/>
  <c r="G87" i="1"/>
  <c r="G26" i="1"/>
  <c r="G60" i="1"/>
  <c r="G21" i="1"/>
  <c r="G93" i="1"/>
  <c r="G91" i="1"/>
  <c r="G35" i="1"/>
  <c r="G45" i="1"/>
  <c r="G3" i="1"/>
  <c r="G17" i="1"/>
  <c r="G2" i="1"/>
  <c r="G98" i="1"/>
  <c r="G44" i="1"/>
  <c r="G5" i="1"/>
  <c r="G32" i="1"/>
  <c r="G65" i="1"/>
  <c r="G40" i="1"/>
  <c r="G53" i="1"/>
  <c r="G54" i="1"/>
  <c r="G70" i="1"/>
  <c r="G78" i="1"/>
</calcChain>
</file>

<file path=xl/sharedStrings.xml><?xml version="1.0" encoding="utf-8"?>
<sst xmlns="http://schemas.openxmlformats.org/spreadsheetml/2006/main" count="556" uniqueCount="373">
  <si>
    <t>Name</t>
  </si>
  <si>
    <t>Phone Number</t>
  </si>
  <si>
    <t>Provider</t>
  </si>
  <si>
    <t>Country</t>
  </si>
  <si>
    <t>Region</t>
  </si>
  <si>
    <t>Chaim Beach</t>
  </si>
  <si>
    <t>(502) 970-4821</t>
  </si>
  <si>
    <t>Vanuatu</t>
  </si>
  <si>
    <t>MA</t>
  </si>
  <si>
    <t>Bourgogne</t>
  </si>
  <si>
    <t>Fuller Wright</t>
  </si>
  <si>
    <t>(837) 757-9662</t>
  </si>
  <si>
    <t>Micronesia</t>
  </si>
  <si>
    <t>Bihar</t>
  </si>
  <si>
    <t>Luxemburg</t>
  </si>
  <si>
    <t>Niger</t>
  </si>
  <si>
    <t>Nola Patterson</t>
  </si>
  <si>
    <t>(692) 671-4094</t>
  </si>
  <si>
    <t>Antigua and Barbuda</t>
  </si>
  <si>
    <t>Banffshire</t>
  </si>
  <si>
    <t>Fuller Whitley</t>
  </si>
  <si>
    <t>(396) 529-4734</t>
  </si>
  <si>
    <t>Tonga</t>
  </si>
  <si>
    <t>Gaz</t>
  </si>
  <si>
    <t>Cadman Oneal</t>
  </si>
  <si>
    <t>(381) 691-1135</t>
  </si>
  <si>
    <t>Nauru</t>
  </si>
  <si>
    <t>Wie</t>
  </si>
  <si>
    <t>Antarctica</t>
  </si>
  <si>
    <t>Dominique Rush</t>
  </si>
  <si>
    <t>(369) 293-1364</t>
  </si>
  <si>
    <t>Cocos (Keeling) Islands</t>
  </si>
  <si>
    <t>SP</t>
  </si>
  <si>
    <t>Sara Noel</t>
  </si>
  <si>
    <t>(705) 522-1845</t>
  </si>
  <si>
    <t>Niue</t>
  </si>
  <si>
    <t>Małopolskie</t>
  </si>
  <si>
    <t>South Sudan</t>
  </si>
  <si>
    <t>Minas Gerais</t>
  </si>
  <si>
    <t>Ontario</t>
  </si>
  <si>
    <t>Zeeland</t>
  </si>
  <si>
    <t>Western Sahara</t>
  </si>
  <si>
    <t>Istanbul</t>
  </si>
  <si>
    <t>Galena Stevens</t>
  </si>
  <si>
    <t>(989) 910-6949</t>
  </si>
  <si>
    <t>Czech Republic</t>
  </si>
  <si>
    <t>NW</t>
  </si>
  <si>
    <t>Suriname</t>
  </si>
  <si>
    <t>Velma Newman</t>
  </si>
  <si>
    <t>(808) 432-7292</t>
  </si>
  <si>
    <t>LU</t>
  </si>
  <si>
    <t>Denton Sanchez</t>
  </si>
  <si>
    <t>(106) 236-1942</t>
  </si>
  <si>
    <t>Saint Pierre and Miquelon</t>
  </si>
  <si>
    <t>British Columbia</t>
  </si>
  <si>
    <t>Cecilia Norris</t>
  </si>
  <si>
    <t>(393) 209-8086</t>
  </si>
  <si>
    <t>Estonia</t>
  </si>
  <si>
    <t>Callum Fry</t>
  </si>
  <si>
    <t>(314) 231-0323</t>
  </si>
  <si>
    <t>Turks and Caicos Islands</t>
  </si>
  <si>
    <t>Jeanette Fitzgerald</t>
  </si>
  <si>
    <t>(511) 560-2716</t>
  </si>
  <si>
    <t>Saint Vincent and The Grenadines</t>
  </si>
  <si>
    <t>Lombardia</t>
  </si>
  <si>
    <t>Sweden</t>
  </si>
  <si>
    <t>Vienna</t>
  </si>
  <si>
    <t>L</t>
  </si>
  <si>
    <t>Blythe Robbins</t>
  </si>
  <si>
    <t>(205) 174-4721</t>
  </si>
  <si>
    <t>Guatemala</t>
  </si>
  <si>
    <t>Pakistan</t>
  </si>
  <si>
    <t>Orla Summers</t>
  </si>
  <si>
    <t>(581) 350-3877</t>
  </si>
  <si>
    <t>United States Minor Outlying Islands</t>
  </si>
  <si>
    <t>Konya</t>
  </si>
  <si>
    <t>Korea, North</t>
  </si>
  <si>
    <t>Palau</t>
  </si>
  <si>
    <t>NI</t>
  </si>
  <si>
    <t>Carol Conway</t>
  </si>
  <si>
    <t>(964) 756-4745</t>
  </si>
  <si>
    <t>Malawi</t>
  </si>
  <si>
    <t>Echo Freeman</t>
  </si>
  <si>
    <t>(773) 569-4182</t>
  </si>
  <si>
    <t>Taiwan</t>
  </si>
  <si>
    <t>Basia Mercer</t>
  </si>
  <si>
    <t>(372) 101-0987</t>
  </si>
  <si>
    <t>Puerto Rico</t>
  </si>
  <si>
    <t>U</t>
  </si>
  <si>
    <t>Marshall Islands</t>
  </si>
  <si>
    <t>Mayotte</t>
  </si>
  <si>
    <t>Kenya</t>
  </si>
  <si>
    <t>Connacht</t>
  </si>
  <si>
    <t>Benin</t>
  </si>
  <si>
    <t>Dean Bright</t>
  </si>
  <si>
    <t>(787) 633-3618</t>
  </si>
  <si>
    <t>United Kingdom (Great Britain)</t>
  </si>
  <si>
    <t>AN</t>
  </si>
  <si>
    <t>Jelani Frederick</t>
  </si>
  <si>
    <t>(475) 990-2539</t>
  </si>
  <si>
    <t>United States</t>
  </si>
  <si>
    <t>ON</t>
  </si>
  <si>
    <t>Aimee Marquez</t>
  </si>
  <si>
    <t>(947) 733-9004</t>
  </si>
  <si>
    <t>KA</t>
  </si>
  <si>
    <t>Leandra Moreno</t>
  </si>
  <si>
    <t>(664) 887-8186</t>
  </si>
  <si>
    <t>Italy</t>
  </si>
  <si>
    <t>Darrel Patton</t>
  </si>
  <si>
    <t>(321) 924-1863</t>
  </si>
  <si>
    <t>NO</t>
  </si>
  <si>
    <t>Cook Islands</t>
  </si>
  <si>
    <t>Orson Spence</t>
  </si>
  <si>
    <t>(572) 182-9221</t>
  </si>
  <si>
    <t>OR</t>
  </si>
  <si>
    <t>Irene Saunders</t>
  </si>
  <si>
    <t>(X25) X78-8808</t>
  </si>
  <si>
    <t>New Caledonia</t>
  </si>
  <si>
    <t>San José</t>
  </si>
  <si>
    <t>Rae Cain</t>
  </si>
  <si>
    <t>(780) 389-1986</t>
  </si>
  <si>
    <t>Honduras</t>
  </si>
  <si>
    <t>WB</t>
  </si>
  <si>
    <t>Quebec</t>
  </si>
  <si>
    <t>Conan Evans</t>
  </si>
  <si>
    <t>(612) 450-3465</t>
  </si>
  <si>
    <t>Djibouti</t>
  </si>
  <si>
    <t>Oklahoma</t>
  </si>
  <si>
    <t>Regan Mack</t>
  </si>
  <si>
    <t>(795) 388-2840</t>
  </si>
  <si>
    <t>Sao Tome and Principe</t>
  </si>
  <si>
    <t>Kerala</t>
  </si>
  <si>
    <t>Damian Fowler</t>
  </si>
  <si>
    <t>(189) 130-6911</t>
  </si>
  <si>
    <t>Uruguay</t>
  </si>
  <si>
    <t>Imo</t>
  </si>
  <si>
    <t>Demetria Bowman</t>
  </si>
  <si>
    <t>(665) 904-8839</t>
  </si>
  <si>
    <t>Samson Mcdonald</t>
  </si>
  <si>
    <t>(911) 822-3518</t>
  </si>
  <si>
    <t>Costa Rica</t>
  </si>
  <si>
    <t>BE</t>
  </si>
  <si>
    <t>Ryan Aguirre</t>
  </si>
  <si>
    <t>(750) 661-0595</t>
  </si>
  <si>
    <t>M</t>
  </si>
  <si>
    <t>Sybil Blake</t>
  </si>
  <si>
    <t>(706) 601-2615</t>
  </si>
  <si>
    <t>Martinique</t>
  </si>
  <si>
    <t>İz</t>
  </si>
  <si>
    <t>Mariko Fowler</t>
  </si>
  <si>
    <t>(581) 318-3532</t>
  </si>
  <si>
    <t>Egypt</t>
  </si>
  <si>
    <t>BR</t>
  </si>
  <si>
    <t>Whoopi Hardy</t>
  </si>
  <si>
    <t>(301) 438-3602</t>
  </si>
  <si>
    <t>Rwanda</t>
  </si>
  <si>
    <t>Victoria</t>
  </si>
  <si>
    <t>Myles Strickland</t>
  </si>
  <si>
    <t>(542) 333-9006</t>
  </si>
  <si>
    <t>Buckminster Jacobson</t>
  </si>
  <si>
    <t>(860) 554-6195</t>
  </si>
  <si>
    <t>Guy Hancock</t>
  </si>
  <si>
    <t>(428) 288-0860</t>
  </si>
  <si>
    <t>HH</t>
  </si>
  <si>
    <t>Clark Mueller</t>
  </si>
  <si>
    <t>(685) 198-6883</t>
  </si>
  <si>
    <t>John Lindsey</t>
  </si>
  <si>
    <t>(727) 865-7992</t>
  </si>
  <si>
    <t>Åland Islands</t>
  </si>
  <si>
    <t>Keelie Merritt</t>
  </si>
  <si>
    <t>(114) 270-1460</t>
  </si>
  <si>
    <t>Leinster</t>
  </si>
  <si>
    <t>Dominique Malone</t>
  </si>
  <si>
    <t>(730) 208-8656</t>
  </si>
  <si>
    <t>Uttar Pradesh</t>
  </si>
  <si>
    <t>Keelie Odom</t>
  </si>
  <si>
    <t>(618) 209-8331</t>
  </si>
  <si>
    <t>Perry Mays</t>
  </si>
  <si>
    <t>(216) 689-1061</t>
  </si>
  <si>
    <t>ID</t>
  </si>
  <si>
    <t>Jeremy Pierce</t>
  </si>
  <si>
    <t>(671) 239-0656</t>
  </si>
  <si>
    <t>French Guiana</t>
  </si>
  <si>
    <t>Sląskie</t>
  </si>
  <si>
    <t>Mohammad Gill</t>
  </si>
  <si>
    <t>(278) 653-2895</t>
  </si>
  <si>
    <t>Haute-Normandie</t>
  </si>
  <si>
    <t>Arthur Holland</t>
  </si>
  <si>
    <t>(427) 338-0984</t>
  </si>
  <si>
    <t>Burgenland</t>
  </si>
  <si>
    <t>Lionel Summers</t>
  </si>
  <si>
    <t>(218) 807-8217</t>
  </si>
  <si>
    <t>Breanna Emerson</t>
  </si>
  <si>
    <t>(870) 497-9274</t>
  </si>
  <si>
    <t>RU</t>
  </si>
  <si>
    <t>Iran</t>
  </si>
  <si>
    <t>Wanda Justice</t>
  </si>
  <si>
    <t>(462) 896-3430</t>
  </si>
  <si>
    <t>Tamekah Bailey</t>
  </si>
  <si>
    <t>(434) 291-3407</t>
  </si>
  <si>
    <t>RI</t>
  </si>
  <si>
    <t>Lani Dawson</t>
  </si>
  <si>
    <t>(913) 805-6336</t>
  </si>
  <si>
    <t>Guinea-Bissau</t>
  </si>
  <si>
    <t>QC</t>
  </si>
  <si>
    <t>MacKenzie Buchanan</t>
  </si>
  <si>
    <t>(788) 231-5949</t>
  </si>
  <si>
    <t>LA</t>
  </si>
  <si>
    <t>Carla Morrison</t>
  </si>
  <si>
    <t>(621) 610-6459</t>
  </si>
  <si>
    <t>Xavier Hancock</t>
  </si>
  <si>
    <t>(577) 515-6696</t>
  </si>
  <si>
    <t>Tanzania</t>
  </si>
  <si>
    <t>Caryn Sykes</t>
  </si>
  <si>
    <t>(975) 758-7649</t>
  </si>
  <si>
    <t>North Island</t>
  </si>
  <si>
    <t>Yoshi Harrington</t>
  </si>
  <si>
    <t>(987) 706-0194</t>
  </si>
  <si>
    <t>Libya</t>
  </si>
  <si>
    <t>Beverly Porter</t>
  </si>
  <si>
    <t>(464) 130-0776</t>
  </si>
  <si>
    <t>RS</t>
  </si>
  <si>
    <t>Holy See (Vatican City State)</t>
  </si>
  <si>
    <t>Kaye Morrow</t>
  </si>
  <si>
    <t>(229) 905-8006</t>
  </si>
  <si>
    <t>American Samoa</t>
  </si>
  <si>
    <t>French Southern Territories</t>
  </si>
  <si>
    <t>BA</t>
  </si>
  <si>
    <t>Ria Weeks</t>
  </si>
  <si>
    <t>(727) 938-6801</t>
  </si>
  <si>
    <t>Munster</t>
  </si>
  <si>
    <t>Chaney Hartman</t>
  </si>
  <si>
    <t>(918) 827-9739</t>
  </si>
  <si>
    <t>Brazil</t>
  </si>
  <si>
    <t>HE</t>
  </si>
  <si>
    <t>Luik</t>
  </si>
  <si>
    <t>Ghana</t>
  </si>
  <si>
    <t>KN</t>
  </si>
  <si>
    <t>Ciaran Flores</t>
  </si>
  <si>
    <t>(623) 535-7135</t>
  </si>
  <si>
    <t>Côte D'Ivoire (Ivory Coast)</t>
  </si>
  <si>
    <t>Idaho</t>
  </si>
  <si>
    <t>Julie York</t>
  </si>
  <si>
    <t>(619) 954-9706</t>
  </si>
  <si>
    <t>Hong Kong</t>
  </si>
  <si>
    <t>Fay Tanner</t>
  </si>
  <si>
    <t>(136) 235-9281</t>
  </si>
  <si>
    <t>Macao</t>
  </si>
  <si>
    <t>Odessa Battle</t>
  </si>
  <si>
    <t>(282) 265-6013</t>
  </si>
  <si>
    <t>Greece</t>
  </si>
  <si>
    <t>Bedfordshire</t>
  </si>
  <si>
    <t>Israel</t>
  </si>
  <si>
    <t>Abigail Pollard</t>
  </si>
  <si>
    <t>(598) 827-9408</t>
  </si>
  <si>
    <t>Daniel Mann</t>
  </si>
  <si>
    <t>(474) 587-3243</t>
  </si>
  <si>
    <t>Nicaragua</t>
  </si>
  <si>
    <t>Massachusetts</t>
  </si>
  <si>
    <t>Haiti</t>
  </si>
  <si>
    <t>Tad Knox</t>
  </si>
  <si>
    <t>(678) 935-7755</t>
  </si>
  <si>
    <t>Dominican Republic</t>
  </si>
  <si>
    <t>Uriah Gonzalez</t>
  </si>
  <si>
    <t>(580) 512-8987</t>
  </si>
  <si>
    <t>Yoshio Rojas</t>
  </si>
  <si>
    <t>(515) 529-5775</t>
  </si>
  <si>
    <t>Ross Fowler</t>
  </si>
  <si>
    <t>(807) 821-3379</t>
  </si>
  <si>
    <t>ES</t>
  </si>
  <si>
    <t>Gregory Riley</t>
  </si>
  <si>
    <t>(948) 641-0672</t>
  </si>
  <si>
    <t>Zimbabwe</t>
  </si>
  <si>
    <t>C</t>
  </si>
  <si>
    <t>Garth Mosley</t>
  </si>
  <si>
    <t>(153) 610-6706</t>
  </si>
  <si>
    <t>Cuba</t>
  </si>
  <si>
    <t>KT</t>
  </si>
  <si>
    <t>Barbados</t>
  </si>
  <si>
    <t>Shoshana Herring</t>
  </si>
  <si>
    <t>(595) 998-6561</t>
  </si>
  <si>
    <t>Lubelskie</t>
  </si>
  <si>
    <t>Jin Nicholson</t>
  </si>
  <si>
    <t>(779) 536-1037</t>
  </si>
  <si>
    <t>Bulgaria</t>
  </si>
  <si>
    <t>Courtney Stewart</t>
  </si>
  <si>
    <t>(152) 398-3310</t>
  </si>
  <si>
    <t>Nepal</t>
  </si>
  <si>
    <t>Hollee Cantrell</t>
  </si>
  <si>
    <t>(815) 167-8993</t>
  </si>
  <si>
    <t>Heard Island and Mcdonald Islands</t>
  </si>
  <si>
    <t>ERM</t>
  </si>
  <si>
    <t>Ifeoma Holder</t>
  </si>
  <si>
    <t>(730) 321-0349</t>
  </si>
  <si>
    <t>Clark Boyd</t>
  </si>
  <si>
    <t>(861) 293-9889</t>
  </si>
  <si>
    <t>PE</t>
  </si>
  <si>
    <t>Lamar Crosby</t>
  </si>
  <si>
    <t>(293) 591-1145</t>
  </si>
  <si>
    <t>Ireland</t>
  </si>
  <si>
    <t>Fatima Kim</t>
  </si>
  <si>
    <t>(740) 400-5956</t>
  </si>
  <si>
    <t>ZP</t>
  </si>
  <si>
    <t>Gemma Barry</t>
  </si>
  <si>
    <t>(564) 251-6974</t>
  </si>
  <si>
    <t>Kaden Clayton</t>
  </si>
  <si>
    <t>(X26) X29-8736</t>
  </si>
  <si>
    <t>G</t>
  </si>
  <si>
    <t>Riley Sanders</t>
  </si>
  <si>
    <t>(310) 123-9735</t>
  </si>
  <si>
    <t>Indonesia</t>
  </si>
  <si>
    <t>Nayda Britt</t>
  </si>
  <si>
    <t>(643) 762-4970</t>
  </si>
  <si>
    <t>GA</t>
  </si>
  <si>
    <t>Naida Rodgers</t>
  </si>
  <si>
    <t>(327) 496-8247</t>
  </si>
  <si>
    <t>Germany</t>
  </si>
  <si>
    <t>Hanae Summers</t>
  </si>
  <si>
    <t>(976) 865-9765</t>
  </si>
  <si>
    <t>Sebastian Holder</t>
  </si>
  <si>
    <t>(107) 825-6038</t>
  </si>
  <si>
    <t>Quinn Rivas</t>
  </si>
  <si>
    <t>(318) 674-8844</t>
  </si>
  <si>
    <t>Macy Paul</t>
  </si>
  <si>
    <t>(586) 311-8293</t>
  </si>
  <si>
    <t>HA</t>
  </si>
  <si>
    <t>Brent Wolf</t>
  </si>
  <si>
    <t>(332) 299-1997</t>
  </si>
  <si>
    <t>South Africa</t>
  </si>
  <si>
    <t>Kay Brooks</t>
  </si>
  <si>
    <t>(900) 470-1369</t>
  </si>
  <si>
    <t>Russian Federation</t>
  </si>
  <si>
    <t>McKenzie Pollard</t>
  </si>
  <si>
    <t>(921) 196-1586</t>
  </si>
  <si>
    <t>Willa Christian</t>
  </si>
  <si>
    <t>(203) 198-7754</t>
  </si>
  <si>
    <t>BO</t>
  </si>
  <si>
    <t>Stone Mcdaniel</t>
  </si>
  <si>
    <t>(705) 710-0762</t>
  </si>
  <si>
    <t>Gary Soto</t>
  </si>
  <si>
    <t>(325) 593-9799</t>
  </si>
  <si>
    <t>Ivor Maddox</t>
  </si>
  <si>
    <t>(399) 755-7245</t>
  </si>
  <si>
    <t>Rio Grande do Sul</t>
  </si>
  <si>
    <t>Connor Alston</t>
  </si>
  <si>
    <t>(543) 321-6770</t>
  </si>
  <si>
    <t>Wing Mckenzie</t>
  </si>
  <si>
    <t>(314) 520-5267</t>
  </si>
  <si>
    <t>West-Vlaanderen</t>
  </si>
  <si>
    <t>ABC Telecom</t>
  </si>
  <si>
    <t>Tin Can Wireless</t>
  </si>
  <si>
    <t>AT&amp;G</t>
  </si>
  <si>
    <t>VBA Mobile</t>
  </si>
  <si>
    <t>Bill Amount</t>
  </si>
  <si>
    <t>Group Min</t>
  </si>
  <si>
    <t>Group Name</t>
  </si>
  <si>
    <t>Group</t>
  </si>
  <si>
    <t>Grand Total</t>
  </si>
  <si>
    <t>Sum of Bill Amount</t>
  </si>
  <si>
    <t>Count of Bill Amount</t>
  </si>
  <si>
    <t>Employee</t>
  </si>
  <si>
    <t>Monthly Bill</t>
  </si>
  <si>
    <t>Groups</t>
  </si>
  <si>
    <t>$0-$199</t>
  </si>
  <si>
    <t>$600+</t>
  </si>
  <si>
    <t>$400-$599</t>
  </si>
  <si>
    <t>$200-$399</t>
  </si>
  <si>
    <t>Author:</t>
  </si>
  <si>
    <t>Jon Acampora</t>
  </si>
  <si>
    <t>Site:</t>
  </si>
  <si>
    <t>http://www.excelcampus.com/charts/interactive-histogram-with-group-details</t>
  </si>
  <si>
    <t>This pivot is the source of the histogram</t>
  </si>
  <si>
    <t>This pivot is the source of the Totals chart on the Chart with Totals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</si>
</sst>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_);\(&quot;$&quot;#,##0\)"/>
    <numFmt numFmtId="164" formatCode="&quot;$&quot;#,##0"/>
  </numFmts>
  <fonts count="3" x14ac:knownFonts="1">
    <font>
      <sz val="11"/>
      <color indexed="8"/>
      <name val="Calibri"/>
    </font>
    <font>
      <sz val="11"/>
      <color indexed="8"/>
      <name val="Calibri"/>
      <family val="2"/>
    </font>
    <font>
      <u/>
      <sz val="11"/>
      <color theme="10"/>
      <name val="Calibri"/>
      <family val="2"/>
    </font>
  </fonts>
  <fills count="3">
    <fill>
      <patternFill patternType="none"/>
    </fill>
    <fill>
      <patternFill patternType="gray125"/>
    </fill>
    <fill>
      <patternFill patternType="solid">
        <fgColor theme="5"/>
        <bgColor indexed="64"/>
      </patternFill>
    </fill>
  </fills>
  <borders count="1">
    <border>
      <left/>
      <right/>
      <top/>
      <bottom/>
      <diagonal/>
    </border>
  </borders>
  <cellStyleXfs count="2">
    <xf numFmtId="0" fontId="0" fillId="0" borderId="0" applyFill="0" applyProtection="0"/>
    <xf numFmtId="0" fontId="2" fillId="0" borderId="0" applyNumberFormat="0" applyFill="0" applyBorder="0" applyAlignment="0" applyProtection="0"/>
  </cellStyleXfs>
  <cellXfs count="10">
    <xf numFmtId="0" fontId="0" fillId="0" borderId="0" xfId="0" applyFill="1" applyProtection="1"/>
    <xf numFmtId="0" fontId="0" fillId="0" borderId="0" xfId="0" applyFill="1" applyProtection="1"/>
    <xf numFmtId="0" fontId="0" fillId="0" borderId="0" xfId="0" pivotButton="1" applyFill="1" applyProtection="1"/>
    <xf numFmtId="0" fontId="0" fillId="0" borderId="0" xfId="0" applyFill="1" applyAlignment="1" applyProtection="1">
      <alignment horizontal="left"/>
    </xf>
    <xf numFmtId="0" fontId="0" fillId="0" borderId="0" xfId="0" applyNumberFormat="1" applyFill="1" applyProtection="1"/>
    <xf numFmtId="164" fontId="0" fillId="0" borderId="0" xfId="0" applyNumberFormat="1" applyFill="1" applyProtection="1"/>
    <xf numFmtId="5" fontId="0" fillId="0" borderId="0" xfId="0" applyNumberFormat="1" applyFill="1" applyProtection="1"/>
    <xf numFmtId="0" fontId="0" fillId="2" borderId="0" xfId="0" applyFill="1" applyProtection="1"/>
    <xf numFmtId="0" fontId="1" fillId="0" borderId="0" xfId="0" applyFont="1" applyFill="1" applyProtection="1"/>
    <xf numFmtId="0" fontId="2" fillId="0" borderId="0" xfId="1" applyFill="1" applyProtection="1"/>
  </cellXfs>
  <cellStyles count="2">
    <cellStyle name="Hyperlink" xfId="1" builtinId="8"/>
    <cellStyle name="Normal" xfId="0" builtinId="0"/>
  </cellStyles>
  <dxfs count="6">
    <dxf>
      <fill>
        <patternFill patternType="none">
          <fgColor indexed="64"/>
          <bgColor indexed="65"/>
        </patternFill>
      </fill>
      <protection locked="1" hidden="0"/>
    </dxf>
    <dxf>
      <fill>
        <patternFill patternType="none">
          <fgColor indexed="64"/>
          <bgColor indexed="65"/>
        </patternFill>
      </fill>
      <protection locked="1" hidden="0"/>
    </dxf>
    <dxf>
      <fill>
        <patternFill patternType="none">
          <fgColor indexed="64"/>
          <bgColor indexed="65"/>
        </patternFill>
      </fill>
      <protection locked="1" hidden="0"/>
    </dxf>
    <dxf>
      <numFmt numFmtId="0" formatCode="General"/>
    </dxf>
    <dxf>
      <numFmt numFmtId="0" formatCode="General"/>
    </dxf>
    <dxf>
      <font>
        <sz val="10"/>
      </font>
    </dxf>
  </dxfs>
  <tableStyles count="1" defaultTableStyle="TableStyleMedium2" defaultPivotStyle="PivotStyleLight16">
    <tableStyle name="SlicerStyleLight1 2" pivot="0" table="0" count="4">
      <tableStyleElement type="wholeTable" dxfId="5"/>
    </tableStyle>
  </tableStyles>
  <extLst>
    <ext xmlns:x14="http://schemas.microsoft.com/office/spreadsheetml/2009/9/main" uri="{46F421CA-312F-682f-3DD2-61675219B42D}">
      <x14:dxfs count="3">
        <dxf>
          <fill>
            <patternFill>
              <bgColor theme="4" tint="0.59996337778862885"/>
            </patternFill>
          </fill>
        </dxf>
        <dxf>
          <fill>
            <patternFill>
              <bgColor theme="4" tint="0.79998168889431442"/>
            </patternFill>
          </fill>
        </dxf>
        <dxf>
          <fill>
            <patternFill>
              <bgColor theme="4" tint="0.59996337778862885"/>
            </patternFill>
          </fill>
        </dxf>
      </x14:dxfs>
    </ext>
    <ext xmlns:x14="http://schemas.microsoft.com/office/spreadsheetml/2009/9/main" uri="{EB79DEF2-80B8-43e5-95BD-54CBDDF9020C}">
      <x14:slicerStyles defaultSlicerStyle="SlicerStyleLight1">
        <x14:slicerStyle name="SlicerStyleLight1 2">
          <x14:slicerStyleElements>
            <x14:slicerStyleElement type="selectedItemWithData" dxfId="2"/>
            <x14:slicerStyleElement type="hoveredUnselectedItemWithData" dxfId="1"/>
            <x14:slicerStyleElement type="hoveredSelectedItemWith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[Histogram with Group Details Slicer.xlsx]Pivots!PivotTable3</c:name>
    <c:fmtId val="0"/>
  </c:pivotSource>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200"/>
              <a:t>Employee</a:t>
            </a:r>
            <a:r>
              <a:rPr lang="en-US" sz="1200" baseline="0"/>
              <a:t> Count by Phone Bill Amount</a:t>
            </a:r>
            <a:endParaRPr lang="en-US" sz="1200"/>
          </a:p>
        </c:rich>
      </c:tx>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3.0555555555555555E-2"/>
          <c:y val="0.18764919325323376"/>
          <c:w val="0.93888888888888888"/>
          <c:h val="0.62898599826416124"/>
        </c:manualLayout>
      </c:layout>
      <c:barChart>
        <c:barDir val="col"/>
        <c:grouping val="clustered"/>
        <c:varyColors val="0"/>
        <c:ser>
          <c:idx val="0"/>
          <c:order val="0"/>
          <c:tx>
            <c:strRef>
              <c:f>Pivots!$B$3</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Pivots!$A$4:$A$8</c:f>
              <c:strCache>
                <c:ptCount val="4"/>
                <c:pt idx="0">
                  <c:v>$0-$199</c:v>
                </c:pt>
                <c:pt idx="1">
                  <c:v>$200-$399</c:v>
                </c:pt>
                <c:pt idx="2">
                  <c:v>$400-$599</c:v>
                </c:pt>
                <c:pt idx="3">
                  <c:v>$600+</c:v>
                </c:pt>
              </c:strCache>
            </c:strRef>
          </c:cat>
          <c:val>
            <c:numRef>
              <c:f>Pivots!$B$4:$B$8</c:f>
              <c:numCache>
                <c:formatCode>General</c:formatCode>
                <c:ptCount val="4"/>
                <c:pt idx="0">
                  <c:v>71</c:v>
                </c:pt>
                <c:pt idx="1">
                  <c:v>11</c:v>
                </c:pt>
                <c:pt idx="2">
                  <c:v>6</c:v>
                </c:pt>
                <c:pt idx="3">
                  <c:v>11</c:v>
                </c:pt>
              </c:numCache>
            </c:numRef>
          </c:val>
        </c:ser>
        <c:dLbls>
          <c:showLegendKey val="0"/>
          <c:showVal val="0"/>
          <c:showCatName val="0"/>
          <c:showSerName val="0"/>
          <c:showPercent val="0"/>
          <c:showBubbleSize val="0"/>
        </c:dLbls>
        <c:gapWidth val="9"/>
        <c:overlap val="-27"/>
        <c:axId val="658077624"/>
        <c:axId val="658078800"/>
      </c:barChart>
      <c:catAx>
        <c:axId val="658077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8078800"/>
        <c:crosses val="autoZero"/>
        <c:auto val="1"/>
        <c:lblAlgn val="ctr"/>
        <c:lblOffset val="100"/>
        <c:noMultiLvlLbl val="0"/>
      </c:catAx>
      <c:valAx>
        <c:axId val="658078800"/>
        <c:scaling>
          <c:orientation val="minMax"/>
        </c:scaling>
        <c:delete val="1"/>
        <c:axPos val="l"/>
        <c:numFmt formatCode="General" sourceLinked="1"/>
        <c:majorTickMark val="none"/>
        <c:minorTickMark val="none"/>
        <c:tickLblPos val="nextTo"/>
        <c:crossAx val="658077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[Histogram with Group Details Slicer.xlsx]Pivots!PivotTable3</c:name>
    <c:fmtId val="5"/>
  </c:pivotSource>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200"/>
              <a:t>Employee</a:t>
            </a:r>
            <a:r>
              <a:rPr lang="en-US" sz="1200" baseline="0"/>
              <a:t> Count by Phone Bill Amount</a:t>
            </a:r>
            <a:endParaRPr lang="en-US" sz="1200"/>
          </a:p>
        </c:rich>
      </c:tx>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3.0555555555555555E-2"/>
          <c:y val="0.18764919325323376"/>
          <c:w val="0.93888888888888888"/>
          <c:h val="0.60322091785964627"/>
        </c:manualLayout>
      </c:layout>
      <c:barChart>
        <c:barDir val="col"/>
        <c:grouping val="clustered"/>
        <c:varyColors val="0"/>
        <c:ser>
          <c:idx val="0"/>
          <c:order val="0"/>
          <c:tx>
            <c:strRef>
              <c:f>Pivots!$B$3</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Pivots!$A$4:$A$8</c:f>
              <c:strCache>
                <c:ptCount val="4"/>
                <c:pt idx="0">
                  <c:v>$0-$199</c:v>
                </c:pt>
                <c:pt idx="1">
                  <c:v>$200-$399</c:v>
                </c:pt>
                <c:pt idx="2">
                  <c:v>$400-$599</c:v>
                </c:pt>
                <c:pt idx="3">
                  <c:v>$600+</c:v>
                </c:pt>
              </c:strCache>
            </c:strRef>
          </c:cat>
          <c:val>
            <c:numRef>
              <c:f>Pivots!$B$4:$B$8</c:f>
              <c:numCache>
                <c:formatCode>General</c:formatCode>
                <c:ptCount val="4"/>
                <c:pt idx="0">
                  <c:v>71</c:v>
                </c:pt>
                <c:pt idx="1">
                  <c:v>11</c:v>
                </c:pt>
                <c:pt idx="2">
                  <c:v>6</c:v>
                </c:pt>
                <c:pt idx="3">
                  <c:v>11</c:v>
                </c:pt>
              </c:numCache>
            </c:numRef>
          </c:val>
        </c:ser>
        <c:dLbls>
          <c:showLegendKey val="0"/>
          <c:showVal val="0"/>
          <c:showCatName val="0"/>
          <c:showSerName val="0"/>
          <c:showPercent val="0"/>
          <c:showBubbleSize val="0"/>
        </c:dLbls>
        <c:gapWidth val="9"/>
        <c:overlap val="-27"/>
        <c:axId val="658082328"/>
        <c:axId val="658083112"/>
      </c:barChart>
      <c:catAx>
        <c:axId val="658082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8083112"/>
        <c:crosses val="autoZero"/>
        <c:auto val="1"/>
        <c:lblAlgn val="ctr"/>
        <c:lblOffset val="100"/>
        <c:noMultiLvlLbl val="0"/>
      </c:catAx>
      <c:valAx>
        <c:axId val="658083112"/>
        <c:scaling>
          <c:orientation val="minMax"/>
        </c:scaling>
        <c:delete val="1"/>
        <c:axPos val="l"/>
        <c:numFmt formatCode="General" sourceLinked="1"/>
        <c:majorTickMark val="none"/>
        <c:minorTickMark val="none"/>
        <c:tickLblPos val="nextTo"/>
        <c:crossAx val="658082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[Histogram with Group Details Slicer.xlsx]Pivots!PivotTable1</c:name>
    <c:fmtId val="8"/>
  </c:pivotSource>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200"/>
              <a:t>Total</a:t>
            </a:r>
            <a:r>
              <a:rPr lang="en-US" sz="1200" baseline="0"/>
              <a:t> Phone Bill Amount by Group</a:t>
            </a:r>
            <a:endParaRPr lang="en-US" sz="1200"/>
          </a:p>
        </c:rich>
      </c:tx>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6">
              <a:lumMod val="40000"/>
              <a:lumOff val="6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6">
              <a:lumMod val="40000"/>
              <a:lumOff val="6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6">
              <a:lumMod val="40000"/>
              <a:lumOff val="6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6">
              <a:lumMod val="40000"/>
              <a:lumOff val="6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6">
              <a:lumMod val="40000"/>
              <a:lumOff val="60000"/>
            </a:schemeClr>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3.0555555555555555E-2"/>
          <c:y val="0.24937863104190627"/>
          <c:w val="0.93888888888888888"/>
          <c:h val="0.58766581143649177"/>
        </c:manualLayout>
      </c:layout>
      <c:barChart>
        <c:barDir val="col"/>
        <c:grouping val="clustered"/>
        <c:varyColors val="0"/>
        <c:ser>
          <c:idx val="0"/>
          <c:order val="0"/>
          <c:tx>
            <c:strRef>
              <c:f>Pivots!$F$3</c:f>
              <c:strCache>
                <c:ptCount val="1"/>
                <c:pt idx="0">
                  <c:v>Total</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Pivots!$E$4:$E$8</c:f>
              <c:strCache>
                <c:ptCount val="4"/>
                <c:pt idx="0">
                  <c:v>$0-$199</c:v>
                </c:pt>
                <c:pt idx="1">
                  <c:v>$200-$399</c:v>
                </c:pt>
                <c:pt idx="2">
                  <c:v>$400-$599</c:v>
                </c:pt>
                <c:pt idx="3">
                  <c:v>$600+</c:v>
                </c:pt>
              </c:strCache>
            </c:strRef>
          </c:cat>
          <c:val>
            <c:numRef>
              <c:f>Pivots!$F$4:$F$8</c:f>
              <c:numCache>
                <c:formatCode>"$"#,##0_);\("$"#,##0\)</c:formatCode>
                <c:ptCount val="4"/>
                <c:pt idx="0">
                  <c:v>9494</c:v>
                </c:pt>
                <c:pt idx="1">
                  <c:v>3312</c:v>
                </c:pt>
                <c:pt idx="2">
                  <c:v>3016</c:v>
                </c:pt>
                <c:pt idx="3">
                  <c:v>7434</c:v>
                </c:pt>
              </c:numCache>
            </c:numRef>
          </c:val>
        </c:ser>
        <c:dLbls>
          <c:showLegendKey val="0"/>
          <c:showVal val="0"/>
          <c:showCatName val="0"/>
          <c:showSerName val="0"/>
          <c:showPercent val="0"/>
          <c:showBubbleSize val="0"/>
        </c:dLbls>
        <c:gapWidth val="15"/>
        <c:overlap val="-27"/>
        <c:axId val="658085464"/>
        <c:axId val="658058808"/>
      </c:barChart>
      <c:catAx>
        <c:axId val="65808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8058808"/>
        <c:crosses val="autoZero"/>
        <c:auto val="1"/>
        <c:lblAlgn val="ctr"/>
        <c:lblOffset val="100"/>
        <c:noMultiLvlLbl val="0"/>
      </c:catAx>
      <c:valAx>
        <c:axId val="658058808"/>
        <c:scaling>
          <c:orientation val="minMax"/>
        </c:scaling>
        <c:delete val="1"/>
        <c:axPos val="l"/>
        <c:numFmt formatCode="&quot;$&quot;#,##0_);\(&quot;$&quot;#,##0\)" sourceLinked="1"/>
        <c:majorTickMark val="none"/>
        <c:minorTickMark val="none"/>
        <c:tickLblPos val="nextTo"/>
        <c:crossAx val="658085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180975</xdr:rowOff>
    </xdr:from>
    <xdr:to>
      <xdr:col>6</xdr:col>
      <xdr:colOff>243841</xdr:colOff>
      <xdr:row>15</xdr:row>
      <xdr:rowOff>95250</xdr:rowOff>
    </xdr:to>
    <xdr:grpSp>
      <xdr:nvGrpSpPr>
        <xdr:cNvPr id="37" name="Group 36"/>
        <xdr:cNvGrpSpPr/>
      </xdr:nvGrpSpPr>
      <xdr:grpSpPr>
        <a:xfrm>
          <a:off x="238126" y="561975"/>
          <a:ext cx="3291840" cy="2390775"/>
          <a:chOff x="4914901" y="1685925"/>
          <a:chExt cx="3372129" cy="2390775"/>
        </a:xfrm>
      </xdr:grpSpPr>
      <xdr:graphicFrame macro="">
        <xdr:nvGraphicFramePr>
          <xdr:cNvPr id="2" name="Chart 1"/>
          <xdr:cNvGraphicFramePr/>
        </xdr:nvGraphicFramePr>
        <xdr:xfrm>
          <a:off x="4914901" y="1685925"/>
          <a:ext cx="3372129" cy="2390775"/>
        </xdr:xfrm>
        <a:graphic>
          <a:graphicData uri="http://schemas.openxmlformats.org/drawingml/2006/chart">
            <c:chart xmlns:c="http://schemas.openxmlformats.org/drawingml/2006/chart" xmlns:r="http://schemas.openxmlformats.org/officeDocument/2006/relationships" r:id="rId1"/>
          </a:graphicData>
        </a:graphic>
      </xdr:graphicFrame>
      <mc:AlternateContent xmlns:mc="http://schemas.openxmlformats.org/markup-compatibility/2006">
        <mc:Choice xmlns:a14="http://schemas.microsoft.com/office/drawing/2010/main" Requires="a14">
          <xdr:graphicFrame macro="">
            <xdr:nvGraphicFramePr>
              <xdr:cNvPr id="3" name="Group"/>
              <xdr:cNvGraphicFramePr/>
            </xdr:nvGraphicFramePr>
            <xdr:xfrm>
              <a:off x="4952999" y="3657601"/>
              <a:ext cx="3318417" cy="409574"/>
            </xdr:xfrm>
            <a:graphic>
              <a:graphicData uri="http://schemas.microsoft.com/office/drawing/2010/slicer">
                <sle:slicer xmlns:sle="http://schemas.microsoft.com/office/drawing/2010/slicer" name="Group"/>
              </a:graphicData>
            </a:graphic>
          </xdr:graphicFrame>
        </mc:Choice>
        <mc:Fallback>
          <xdr:sp macro="" textlink="">
            <xdr:nvSpPr>
              <xdr:cNvPr id="0" name=""/>
              <xdr:cNvSpPr>
                <a:spLocks noTextEdit="1"/>
              </xdr:cNvSpPr>
            </xdr:nvSpPr>
            <xdr:spPr>
              <a:xfrm>
                <a:off x="275317" y="2533651"/>
                <a:ext cx="3239407" cy="40957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twoCellAnchor>
    <xdr:from>
      <xdr:col>7</xdr:col>
      <xdr:colOff>0</xdr:colOff>
      <xdr:row>3</xdr:row>
      <xdr:rowOff>9525</xdr:rowOff>
    </xdr:from>
    <xdr:to>
      <xdr:col>7</xdr:col>
      <xdr:colOff>647700</xdr:colOff>
      <xdr:row>4</xdr:row>
      <xdr:rowOff>9524</xdr:rowOff>
    </xdr:to>
    <xdr:sp macro="" textlink="">
      <xdr:nvSpPr>
        <xdr:cNvPr id="11" name="Rectangle 10"/>
        <xdr:cNvSpPr/>
      </xdr:nvSpPr>
      <xdr:spPr>
        <a:xfrm>
          <a:off x="4248150" y="581025"/>
          <a:ext cx="666750" cy="1904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228599</xdr:colOff>
      <xdr:row>3</xdr:row>
      <xdr:rowOff>104775</xdr:rowOff>
    </xdr:from>
    <xdr:to>
      <xdr:col>7</xdr:col>
      <xdr:colOff>0</xdr:colOff>
      <xdr:row>14</xdr:row>
      <xdr:rowOff>71438</xdr:rowOff>
    </xdr:to>
    <xdr:cxnSp macro="">
      <xdr:nvCxnSpPr>
        <xdr:cNvPr id="8" name="Elbow Connector 7"/>
        <xdr:cNvCxnSpPr>
          <a:stCxn id="3" idx="3"/>
          <a:endCxn id="11" idx="1"/>
        </xdr:cNvCxnSpPr>
      </xdr:nvCxnSpPr>
      <xdr:spPr>
        <a:xfrm flipV="1">
          <a:off x="3724274" y="676275"/>
          <a:ext cx="381001" cy="2062163"/>
        </a:xfrm>
        <a:prstGeom prst="bentConnector3">
          <a:avLst>
            <a:gd name="adj1" fmla="val 50000"/>
          </a:avLst>
        </a:prstGeom>
        <a:ln>
          <a:solidFill>
            <a:schemeClr val="accent1">
              <a:lumMod val="60000"/>
              <a:lumOff val="4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xdr:colOff>
      <xdr:row>0</xdr:row>
      <xdr:rowOff>123826</xdr:rowOff>
    </xdr:from>
    <xdr:to>
      <xdr:col>9</xdr:col>
      <xdr:colOff>1</xdr:colOff>
      <xdr:row>2</xdr:row>
      <xdr:rowOff>28575</xdr:rowOff>
    </xdr:to>
    <xdr:sp macro="" textlink="">
      <xdr:nvSpPr>
        <xdr:cNvPr id="42" name="TextBox 41"/>
        <xdr:cNvSpPr txBox="1"/>
      </xdr:nvSpPr>
      <xdr:spPr>
        <a:xfrm>
          <a:off x="238126" y="123826"/>
          <a:ext cx="5495925" cy="285749"/>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solidFill>
                <a:schemeClr val="tx1">
                  <a:lumMod val="75000"/>
                  <a:lumOff val="25000"/>
                </a:schemeClr>
              </a:solidFill>
            </a:rPr>
            <a:t>Histogram with Group Details</a:t>
          </a:r>
        </a:p>
      </xdr:txBody>
    </xdr:sp>
    <xdr:clientData/>
  </xdr:twoCellAnchor>
  <xdr:twoCellAnchor>
    <xdr:from>
      <xdr:col>1</xdr:col>
      <xdr:colOff>161925</xdr:colOff>
      <xdr:row>15</xdr:row>
      <xdr:rowOff>171450</xdr:rowOff>
    </xdr:from>
    <xdr:to>
      <xdr:col>6</xdr:col>
      <xdr:colOff>219075</xdr:colOff>
      <xdr:row>17</xdr:row>
      <xdr:rowOff>66675</xdr:rowOff>
    </xdr:to>
    <xdr:sp macro="" textlink="">
      <xdr:nvSpPr>
        <xdr:cNvPr id="4" name="TextBox 3"/>
        <xdr:cNvSpPr txBox="1"/>
      </xdr:nvSpPr>
      <xdr:spPr>
        <a:xfrm>
          <a:off x="400050" y="3028950"/>
          <a:ext cx="3105150"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accent1"/>
              </a:solidFill>
            </a:rPr>
            <a:t>Select</a:t>
          </a:r>
          <a:r>
            <a:rPr lang="en-US" sz="1200" baseline="0">
              <a:solidFill>
                <a:schemeClr val="accent1"/>
              </a:solidFill>
            </a:rPr>
            <a:t> a slicer to view the details on the right.</a:t>
          </a:r>
          <a:endParaRPr lang="en-US" sz="1200">
            <a:solidFill>
              <a:schemeClr val="accent1"/>
            </a:solidFill>
          </a:endParaRPr>
        </a:p>
      </xdr:txBody>
    </xdr:sp>
    <xdr:clientData/>
  </xdr:twoCellAnchor>
  <xdr:twoCellAnchor>
    <xdr:from>
      <xdr:col>2</xdr:col>
      <xdr:colOff>400050</xdr:colOff>
      <xdr:row>15</xdr:row>
      <xdr:rowOff>19051</xdr:rowOff>
    </xdr:from>
    <xdr:to>
      <xdr:col>2</xdr:col>
      <xdr:colOff>561975</xdr:colOff>
      <xdr:row>16</xdr:row>
      <xdr:rowOff>57151</xdr:rowOff>
    </xdr:to>
    <xdr:sp macro="" textlink="">
      <xdr:nvSpPr>
        <xdr:cNvPr id="5" name="Freeform 4"/>
        <xdr:cNvSpPr/>
      </xdr:nvSpPr>
      <xdr:spPr>
        <a:xfrm>
          <a:off x="1247775" y="2876551"/>
          <a:ext cx="161925" cy="228600"/>
        </a:xfrm>
        <a:custGeom>
          <a:avLst/>
          <a:gdLst>
            <a:gd name="connsiteX0" fmla="*/ 0 w 190805"/>
            <a:gd name="connsiteY0" fmla="*/ 228600 h 228600"/>
            <a:gd name="connsiteX1" fmla="*/ 66675 w 190805"/>
            <a:gd name="connsiteY1" fmla="*/ 123825 h 228600"/>
            <a:gd name="connsiteX2" fmla="*/ 171450 w 190805"/>
            <a:gd name="connsiteY2" fmla="*/ 66675 h 228600"/>
            <a:gd name="connsiteX3" fmla="*/ 190500 w 190805"/>
            <a:gd name="connsiteY3" fmla="*/ 0 h 228600"/>
          </a:gdLst>
          <a:ahLst/>
          <a:cxnLst>
            <a:cxn ang="0">
              <a:pos x="connsiteX0" y="connsiteY0"/>
            </a:cxn>
            <a:cxn ang="0">
              <a:pos x="connsiteX1" y="connsiteY1"/>
            </a:cxn>
            <a:cxn ang="0">
              <a:pos x="connsiteX2" y="connsiteY2"/>
            </a:cxn>
            <a:cxn ang="0">
              <a:pos x="connsiteX3" y="connsiteY3"/>
            </a:cxn>
          </a:cxnLst>
          <a:rect l="l" t="t" r="r" b="b"/>
          <a:pathLst>
            <a:path w="190805" h="228600">
              <a:moveTo>
                <a:pt x="0" y="228600"/>
              </a:moveTo>
              <a:cubicBezTo>
                <a:pt x="19050" y="189706"/>
                <a:pt x="38100" y="150812"/>
                <a:pt x="66675" y="123825"/>
              </a:cubicBezTo>
              <a:cubicBezTo>
                <a:pt x="95250" y="96837"/>
                <a:pt x="150813" y="87312"/>
                <a:pt x="171450" y="66675"/>
              </a:cubicBezTo>
              <a:cubicBezTo>
                <a:pt x="192087" y="46038"/>
                <a:pt x="191293" y="23019"/>
                <a:pt x="190500" y="0"/>
              </a:cubicBezTo>
            </a:path>
          </a:pathLst>
        </a:custGeom>
        <a:noFill/>
        <a:ln w="19050">
          <a:solidFill>
            <a:schemeClr val="accent1"/>
          </a:solidFill>
          <a:headEnd type="none" w="med" len="med"/>
          <a:tailEnd type="triangl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0</xdr:row>
      <xdr:rowOff>180975</xdr:rowOff>
    </xdr:from>
    <xdr:to>
      <xdr:col>6</xdr:col>
      <xdr:colOff>243841</xdr:colOff>
      <xdr:row>11</xdr:row>
      <xdr:rowOff>123824</xdr:rowOff>
    </xdr:to>
    <xdr:grpSp>
      <xdr:nvGrpSpPr>
        <xdr:cNvPr id="2" name="Group 1"/>
        <xdr:cNvGrpSpPr/>
      </xdr:nvGrpSpPr>
      <xdr:grpSpPr>
        <a:xfrm>
          <a:off x="609601" y="180975"/>
          <a:ext cx="3291840" cy="2038349"/>
          <a:chOff x="4914901" y="1685925"/>
          <a:chExt cx="3372129" cy="2038349"/>
        </a:xfrm>
      </xdr:grpSpPr>
      <xdr:graphicFrame macro="">
        <xdr:nvGraphicFramePr>
          <xdr:cNvPr id="3" name="Chart 2"/>
          <xdr:cNvGraphicFramePr/>
        </xdr:nvGraphicFramePr>
        <xdr:xfrm>
          <a:off x="4914901" y="1685925"/>
          <a:ext cx="3372129" cy="2038349"/>
        </xdr:xfrm>
        <a:graphic>
          <a:graphicData uri="http://schemas.openxmlformats.org/drawingml/2006/chart">
            <c:chart xmlns:c="http://schemas.openxmlformats.org/drawingml/2006/chart" xmlns:r="http://schemas.openxmlformats.org/officeDocument/2006/relationships" r:id="rId1"/>
          </a:graphicData>
        </a:graphic>
      </xdr:graphicFrame>
      <mc:AlternateContent xmlns:mc="http://schemas.openxmlformats.org/markup-compatibility/2006" xmlns:a14="http://schemas.microsoft.com/office/drawing/2010/main">
        <mc:Choice Requires="a14">
          <xdr:graphicFrame macro="">
            <xdr:nvGraphicFramePr>
              <xdr:cNvPr id="4" name="Group 2"/>
              <xdr:cNvGraphicFramePr/>
            </xdr:nvGraphicFramePr>
            <xdr:xfrm>
              <a:off x="4952999" y="3267076"/>
              <a:ext cx="3318417" cy="409574"/>
            </xdr:xfrm>
            <a:graphic>
              <a:graphicData uri="http://schemas.microsoft.com/office/drawing/2010/slicer">
                <sle:slicer xmlns:sle="http://schemas.microsoft.com/office/drawing/2010/slicer" name="Group 2"/>
              </a:graphicData>
            </a:graphic>
          </xdr:graphicFrame>
        </mc:Choice>
        <mc:Fallback xmlns="">
          <xdr:sp macro="" textlink="">
            <xdr:nvSpPr>
              <xdr:cNvPr id="0" name=""/>
              <xdr:cNvSpPr>
                <a:spLocks noTextEdit="1"/>
              </xdr:cNvSpPr>
            </xdr:nvSpPr>
            <xdr:spPr>
              <a:xfrm>
                <a:off x="646792" y="1762126"/>
                <a:ext cx="3239407" cy="40957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twoCellAnchor>
    <xdr:from>
      <xdr:col>6</xdr:col>
      <xdr:colOff>590550</xdr:colOff>
      <xdr:row>1</xdr:row>
      <xdr:rowOff>9525</xdr:rowOff>
    </xdr:from>
    <xdr:to>
      <xdr:col>7</xdr:col>
      <xdr:colOff>647700</xdr:colOff>
      <xdr:row>2</xdr:row>
      <xdr:rowOff>9524</xdr:rowOff>
    </xdr:to>
    <xdr:sp macro="" textlink="">
      <xdr:nvSpPr>
        <xdr:cNvPr id="5" name="Rectangle 4"/>
        <xdr:cNvSpPr/>
      </xdr:nvSpPr>
      <xdr:spPr>
        <a:xfrm>
          <a:off x="4248150" y="581025"/>
          <a:ext cx="666750" cy="1904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228599</xdr:colOff>
      <xdr:row>1</xdr:row>
      <xdr:rowOff>104775</xdr:rowOff>
    </xdr:from>
    <xdr:to>
      <xdr:col>6</xdr:col>
      <xdr:colOff>590550</xdr:colOff>
      <xdr:row>10</xdr:row>
      <xdr:rowOff>61913</xdr:rowOff>
    </xdr:to>
    <xdr:cxnSp macro="">
      <xdr:nvCxnSpPr>
        <xdr:cNvPr id="7" name="Elbow Connector 6"/>
        <xdr:cNvCxnSpPr>
          <a:stCxn id="4" idx="3"/>
          <a:endCxn id="5" idx="1"/>
        </xdr:cNvCxnSpPr>
      </xdr:nvCxnSpPr>
      <xdr:spPr>
        <a:xfrm flipV="1">
          <a:off x="3886199" y="485775"/>
          <a:ext cx="361951" cy="1671638"/>
        </a:xfrm>
        <a:prstGeom prst="bentConnector3">
          <a:avLst>
            <a:gd name="adj1" fmla="val 50000"/>
          </a:avLst>
        </a:prstGeom>
        <a:ln>
          <a:solidFill>
            <a:schemeClr val="accent1">
              <a:lumMod val="60000"/>
              <a:lumOff val="4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0</xdr:colOff>
      <xdr:row>12</xdr:row>
      <xdr:rowOff>19051</xdr:rowOff>
    </xdr:from>
    <xdr:to>
      <xdr:col>6</xdr:col>
      <xdr:colOff>243840</xdr:colOff>
      <xdr:row>21</xdr:row>
      <xdr:rowOff>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n Acampora" refreshedDate="42216.531339930552" createdVersion="5" refreshedVersion="5" minRefreshableVersion="3" recordCount="99">
  <cacheSource type="worksheet">
    <worksheetSource name="tblData"/>
  </cacheSource>
  <cacheFields count="7">
    <cacheField name="Name" numFmtId="0">
      <sharedItems count="300">
        <s v="Lamar Crosby"/>
        <s v="Damian Fowler"/>
        <s v="Ryan Aguirre"/>
        <s v="Arthur Holland"/>
        <s v="Orson Spence"/>
        <s v="John Lindsey"/>
        <s v="Echo Freeman"/>
        <s v="Chaney Hartman"/>
        <s v="Gary Soto"/>
        <s v="Wanda Justice"/>
        <s v="Cadman Oneal"/>
        <s v="Tamekah Bailey"/>
        <s v="Basia Mercer"/>
        <s v="Whoopi Hardy"/>
        <s v="Fay Tanner"/>
        <s v="Lionel Summers"/>
        <s v="Kaye Morrow"/>
        <s v="Perry Mays"/>
        <s v="Yoshi Harrington"/>
        <s v="Shoshana Herring"/>
        <s v="Jelani Frederick"/>
        <s v="Guy Hancock"/>
        <s v="Caryn Sykes"/>
        <s v="Darrel Patton"/>
        <s v="Connor Alston"/>
        <s v="MacKenzie Buchanan"/>
        <s v="Blythe Robbins"/>
        <s v="Julie York"/>
        <s v="Clark Boyd"/>
        <s v="Daniel Mann"/>
        <s v="Beverly Porter"/>
        <s v="Ivor Maddox"/>
        <s v="Jin Nicholson"/>
        <s v="Nola Patterson"/>
        <s v="Dean Bright"/>
        <s v="Tad Knox"/>
        <s v="Courtney Stewart"/>
        <s v="Rae Cain"/>
        <s v="Gemma Barry"/>
        <s v="Fatima Kim"/>
        <s v="Leandra Moreno"/>
        <s v="Ifeoma Holder"/>
        <s v="Naida Rodgers"/>
        <s v="Keelie Merritt"/>
        <s v="Willa Christian"/>
        <s v="Nayda Britt"/>
        <s v="Odessa Battle"/>
        <s v="Breanna Emerson"/>
        <s v="Hanae Summers"/>
        <s v="McKenzie Pollard"/>
        <s v="Quinn Rivas"/>
        <s v="Mariko Fowler"/>
        <s v="Abigail Pollard"/>
        <s v="Ria Weeks"/>
        <s v="Buckminster Jacobson"/>
        <s v="Denton Sanchez"/>
        <s v="Sebastian Holder"/>
        <s v="Galena Stevens"/>
        <s v="Uriah Gonzalez"/>
        <s v="Irene Saunders"/>
        <s v="Samson Mcdonald"/>
        <s v="Conan Evans"/>
        <s v="Macy Paul"/>
        <s v="Jeanette Fitzgerald"/>
        <s v="Lani Dawson"/>
        <s v="Dominique Malone"/>
        <s v="Kay Brooks"/>
        <s v="Mohammad Gill"/>
        <s v="Ciaran Flores"/>
        <s v="Myles Strickland"/>
        <s v="Hollee Cantrell"/>
        <s v="Yoshio Rojas"/>
        <s v="Fuller Whitley"/>
        <s v="Keelie Odom"/>
        <s v="Ross Fowler"/>
        <s v="Sybil Blake"/>
        <s v="Jeremy Pierce"/>
        <s v="Clark Mueller"/>
        <s v="Regan Mack"/>
        <s v="Fuller Wright"/>
        <s v="Riley Sanders"/>
        <s v="Brent Wolf"/>
        <s v="Sara Noel"/>
        <s v="Velma Newman"/>
        <s v="Kaden Clayton"/>
        <s v="Chaim Beach"/>
        <s v="Xavier Hancock"/>
        <s v="Stone Mcdaniel"/>
        <s v="Garth Mosley"/>
        <s v="Demetria Bowman"/>
        <s v="Orla Summers"/>
        <s v="Carla Morrison"/>
        <s v="Callum Fry"/>
        <s v="Dominique Rush"/>
        <s v="Carol Conway"/>
        <s v="Aimee Marquez"/>
        <s v="Wing Mckenzie"/>
        <s v="Cecilia Norris"/>
        <s v="Gregory Riley"/>
        <s v="Uma Ferrell" u="1"/>
        <s v="Petra Pruitt" u="1"/>
        <s v="Brenden Carson" u="1"/>
        <s v="Octavia Murphy" u="1"/>
        <s v="Jenette Heath" u="1"/>
        <s v="Odessa Nichols" u="1"/>
        <s v="Randall Contreras" u="1"/>
        <s v="Jason Patton" u="1"/>
        <s v="Glenna Nelson" u="1"/>
        <s v="William Burch" u="1"/>
        <s v="Daryl Fry" u="1"/>
        <s v="Ray Horne" u="1"/>
        <s v="Zoe Lewis" u="1"/>
        <s v="Lee Dalton" u="1"/>
        <s v="Jenette Hess" u="1"/>
        <s v="Nelle Leonard" u="1"/>
        <s v="Deacon Montoya" u="1"/>
        <s v="Kevin Hancock" u="1"/>
        <s v="Zephr Herman" u="1"/>
        <s v="Amal Blanchard" u="1"/>
        <s v="Kelly Conner" u="1"/>
        <s v="Sawyer Wells" u="1"/>
        <s v="Marvin Murphy" u="1"/>
        <s v="Brennan Patton" u="1"/>
        <s v="Chiquita Maddox" u="1"/>
        <s v="Gemma Wilson" u="1"/>
        <s v="Rachel Burks" u="1"/>
        <s v="Charles Brady" u="1"/>
        <s v="Heather Wolfe" u="1"/>
        <s v="Lila Jennings" u="1"/>
        <s v="Kaseem Cole" u="1"/>
        <s v="Lewis Finch" u="1"/>
        <s v="Dean Shepard" u="1"/>
        <s v="Rana Rollins" u="1"/>
        <s v="Lisandra Britt" u="1"/>
        <s v="Cleo Strickland" u="1"/>
        <s v="Noble Nichols" u="1"/>
        <s v="Geoffrey Boone" u="1"/>
        <s v="Nissim Montoya" u="1"/>
        <s v="Quemby Lamb" u="1"/>
        <s v="Gretchen Lynch" u="1"/>
        <s v="Kelsie Reyes" u="1"/>
        <s v="Jaden Meadows" u="1"/>
        <s v="Winter Baxter" u="1"/>
        <s v="Katelyn Barker" u="1"/>
        <s v="Lynn Harrington" u="1"/>
        <s v="Rina Gill" u="1"/>
        <s v="Julian Goodwin" u="1"/>
        <s v="Rhiannon Roach" u="1"/>
        <s v="Amena Sellers" u="1"/>
        <s v="Danielle Koch" u="1"/>
        <s v="Gannon Sawyer" u="1"/>
        <s v="Jorden Fuentes" u="1"/>
        <s v="Emma Le" u="1"/>
        <s v="Iris Wilcox" u="1"/>
        <s v="Natalie Hood" u="1"/>
        <s v="Ariel Wagner" u="1"/>
        <s v="Iona Trujillo" u="1"/>
        <s v="Eaton Humphrey" u="1"/>
        <s v="Sawyer Acevedo" u="1"/>
        <s v="Jescie Estes" u="1"/>
        <s v="Quemby Guthrie" u="1"/>
        <s v="Vera Fry" u="1"/>
        <s v="Vance Boyle" u="1"/>
        <s v="Jenna Fitzpatrick" u="1"/>
        <s v="Rogan Ortiz" u="1"/>
        <s v="Lillith Rivera" u="1"/>
        <s v="Andrew Saunders" u="1"/>
        <s v="Porter Stafford" u="1"/>
        <s v="Camille Thompson" u="1"/>
        <s v="Keelie Hyde" u="1"/>
        <s v="Michael Mccarthy" u="1"/>
        <s v="Dora Reyes" u="1"/>
        <s v="Amena Sutton" u="1"/>
        <s v="Freya Jordan" u="1"/>
        <s v="Xandra Graham" u="1"/>
        <s v="Ishmael Larsen" u="1"/>
        <s v="Mohammad Adkins" u="1"/>
        <s v="Sawyer Buchanan" u="1"/>
        <s v="Griffin Gonzales" u="1"/>
        <s v="Megan Tyson" u="1"/>
        <s v="Yoshi Meyer" u="1"/>
        <s v="Hakeem Brown" u="1"/>
        <s v="Alisa Hernandez" u="1"/>
        <s v="Hamilton Cooley" u="1"/>
        <s v="Kyla Lee" u="1"/>
        <s v="Chava Wade" u="1"/>
        <s v="Davis Adams" u="1"/>
        <s v="Noelani Sears" u="1"/>
        <s v="Hamilton Griffith" u="1"/>
        <s v="John Morin" u="1"/>
        <s v="Katell Conway" u="1"/>
        <s v="Sebastian Reid" u="1"/>
        <s v="Rebecca Maynard" u="1"/>
        <s v="Indigo Williamson" u="1"/>
        <s v="Dawn Hogan" u="1"/>
        <s v="Blaine Hicks" u="1"/>
        <s v="Eleanor Hull" u="1"/>
        <s v="Lavinia Olsen" u="1"/>
        <s v="Connor Workman" u="1"/>
        <s v="Cain Shaw" u="1"/>
        <s v="Evelyn Rush" u="1"/>
        <s v="Brianna Crosby" u="1"/>
        <s v="Evangeline Peters" u="1"/>
        <s v="Aurora Petersen" u="1"/>
        <s v="Minerva Hawkins" u="1"/>
        <s v="Roth Rios" u="1"/>
        <s v="Alea Christian" u="1"/>
        <s v="Nita Brock" u="1"/>
        <s v="Jordan Cobb" u="1"/>
        <s v="Zia Schwartz" u="1"/>
        <s v="Walker Taylor" u="1"/>
        <s v="Brynn Gonzalez" u="1"/>
        <s v="Kennan Shields" u="1"/>
        <s v="Ryan Daniels" u="1"/>
        <s v="Angela Reeves" u="1"/>
        <s v="Wallace Merritt" u="1"/>
        <s v="Dominic West" u="1"/>
        <s v="Armand Vinson" u="1"/>
        <s v="Nicole Howell" u="1"/>
        <s v="Paul Campbell" u="1"/>
        <s v="Athena Elliott" u="1"/>
        <s v="Ella Holman" u="1"/>
        <s v="Hilda Fowler" u="1"/>
        <s v="Reese Melton" u="1"/>
        <s v="Kyle Taylor" u="1"/>
        <s v="Blair Barnett" u="1"/>
        <s v="Jolene Maynard" u="1"/>
        <s v="Myles Hinton" u="1"/>
        <s v="Ariel Winters" u="1"/>
        <s v="Oleg Richardson" u="1"/>
        <s v="Deirdre Singleton" u="1"/>
        <s v="Carlos Roman" u="1"/>
        <s v="Wylie Austin" u="1"/>
        <s v="Lyle Sloan" u="1"/>
        <s v="Charity Erickson" u="1"/>
        <s v="Brynne Chambers" u="1"/>
        <s v="Bert Mason" u="1"/>
        <s v="Elaine Noel" u="1"/>
        <s v="Garrison Yang" u="1"/>
        <s v="Elliott Kaufman" u="1"/>
        <s v="Jeanette Calderon" u="1"/>
        <s v="Basia Dotson" u="1"/>
        <s v="Iliana Willis" u="1"/>
        <s v="Miriam Hester" u="1"/>
        <s v="Eleanor Webster" u="1"/>
        <s v="Orlando Farmer" u="1"/>
        <s v="Sigourney Owen" u="1"/>
        <s v="Jacqueline Neal" u="1"/>
        <s v="Oren Branch" u="1"/>
        <s v="Hasad Calhoun" u="1"/>
        <s v="India Reid" u="1"/>
        <s v="Roanna Gaines" u="1"/>
        <s v="Todd Gilliam" u="1"/>
        <s v="James Poole" u="1"/>
        <s v="Sara Chaney" u="1"/>
        <s v="Tyler Buchanan" u="1"/>
        <s v="Alexander Bryan" u="1"/>
        <s v="Chadwick Freeman" u="1"/>
        <s v="Harrison Rowe" u="1"/>
        <s v="Lunea Pearson" u="1"/>
        <s v="Bethany Finley" u="1"/>
        <s v="Leo Delaney" u="1"/>
        <s v="Steven Ayers" u="1"/>
        <s v="Knox Cantrell" u="1"/>
        <s v="Felix Owen" u="1"/>
        <s v="Vivien Davidson" u="1"/>
        <s v="Francesca Rasmussen" u="1"/>
        <s v="Mason Mckenzie" u="1"/>
        <s v="Quincy Wynn" u="1"/>
        <s v="Stewart Orr" u="1"/>
        <s v="Zane Kelley" u="1"/>
        <s v="Wynter Johns" u="1"/>
        <s v="Suki Gallegos" u="1"/>
        <s v="Cade Frederick" u="1"/>
        <s v="Colette Hughes" u="1"/>
        <s v="Cheyenne Arnold" u="1"/>
        <s v="Jessamine Heath" u="1"/>
        <s v="Aline Whitney" u="1"/>
        <s v="Whitney Bird" u="1"/>
        <s v="Blaine Pugh" u="1"/>
        <s v="Ivan Brewer" u="1"/>
        <s v="Sara Burgess" u="1"/>
        <s v="Carl Martinez" u="1"/>
        <s v="Ryder Fletcher" u="1"/>
        <s v="Galena Rodriguez" u="1"/>
        <s v="Ezra Lawrence" u="1"/>
        <s v="Ulysses Cooke" u="1"/>
        <s v="Christen Pratt" u="1"/>
        <s v="Laura Keith" u="1"/>
        <s v="Amery Vasquez" u="1"/>
        <s v="Cedric Salazar" u="1"/>
        <s v="Cora Gallagher" u="1"/>
        <s v="Abel Haney" u="1"/>
        <s v="Shafira Miranda" u="1"/>
        <s v="Zeus Riggs" u="1"/>
        <s v="Jasper Collier" u="1"/>
        <s v="Leslie Nicholson" u="1"/>
        <s v="Martin Cain" u="1"/>
        <s v="Sybil Conley" u="1"/>
        <s v="Pamela Travis" u="1"/>
      </sharedItems>
    </cacheField>
    <cacheField name="Phone Number" numFmtId="0">
      <sharedItems/>
    </cacheField>
    <cacheField name="Provider" numFmtId="0">
      <sharedItems/>
    </cacheField>
    <cacheField name="Country" numFmtId="0">
      <sharedItems/>
    </cacheField>
    <cacheField name="Region" numFmtId="0">
      <sharedItems/>
    </cacheField>
    <cacheField name="Bill Amount" numFmtId="0">
      <sharedItems containsSemiMixedTypes="0" containsString="0" containsNumber="1" containsInteger="1" minValue="50" maxValue="781"/>
    </cacheField>
    <cacheField name="Group" numFmtId="0">
      <sharedItems count="14">
        <s v="$0-$199"/>
        <s v="$600+"/>
        <s v="$400-$599"/>
        <s v="$200-$399"/>
        <s v="600+" u="1"/>
        <s v="200-299" u="1"/>
        <s v="300-399" u="1"/>
        <s v="400-599" u="1"/>
        <s v="400-499" u="1"/>
        <s v="0-199" u="1"/>
        <s v="100-199" u="1"/>
        <s v="0-99" u="1"/>
        <s v="500-599" u="1"/>
        <s v="200-399" u="1"/>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99">
  <r>
    <x v="0"/>
    <s v="(293) 591-1145"/>
    <s v="VBA Mobile"/>
    <s v="New Caledonia"/>
    <s v="ON"/>
    <n v="105"/>
    <x v="0"/>
  </r>
  <r>
    <x v="1"/>
    <s v="(189) 130-6911"/>
    <s v="VBA Mobile"/>
    <s v="Uruguay"/>
    <s v="Imo"/>
    <n v="95"/>
    <x v="0"/>
  </r>
  <r>
    <x v="2"/>
    <s v="(750) 661-0595"/>
    <s v="AT&amp;G"/>
    <s v="Pakistan"/>
    <s v="M"/>
    <n v="174"/>
    <x v="0"/>
  </r>
  <r>
    <x v="3"/>
    <s v="(427) 338-0984"/>
    <s v="VBA Mobile"/>
    <s v="Turks and Caicos Islands"/>
    <s v="Burgenland"/>
    <n v="92"/>
    <x v="0"/>
  </r>
  <r>
    <x v="4"/>
    <s v="(572) 182-9221"/>
    <s v="ABC Telecom"/>
    <s v="Kenya"/>
    <s v="OR"/>
    <n v="82"/>
    <x v="0"/>
  </r>
  <r>
    <x v="5"/>
    <s v="(727) 865-7992"/>
    <s v="VBA Mobile"/>
    <s v="Åland Islands"/>
    <s v="Minas Gerais"/>
    <n v="641"/>
    <x v="1"/>
  </r>
  <r>
    <x v="6"/>
    <s v="(773) 569-4182"/>
    <s v="AT&amp;G"/>
    <s v="Taiwan"/>
    <s v="Bourgogne"/>
    <n v="653"/>
    <x v="1"/>
  </r>
  <r>
    <x v="7"/>
    <s v="(918) 827-9739"/>
    <s v="ABC Telecom"/>
    <s v="Brazil"/>
    <s v="HE"/>
    <n v="174"/>
    <x v="0"/>
  </r>
  <r>
    <x v="8"/>
    <s v="(325) 593-9799"/>
    <s v="ABC Telecom"/>
    <s v="Italy"/>
    <s v="KN"/>
    <n v="115"/>
    <x v="0"/>
  </r>
  <r>
    <x v="9"/>
    <s v="(462) 896-3430"/>
    <s v="ABC Telecom"/>
    <s v="Costa Rica"/>
    <s v="Zeeland"/>
    <n v="129"/>
    <x v="0"/>
  </r>
  <r>
    <x v="10"/>
    <s v="(381) 691-1135"/>
    <s v="ABC Telecom"/>
    <s v="Nauru"/>
    <s v="Wie"/>
    <n v="174"/>
    <x v="0"/>
  </r>
  <r>
    <x v="11"/>
    <s v="(434) 291-3407"/>
    <s v="Tin Can Wireless"/>
    <s v="United States Minor Outlying Islands"/>
    <s v="RI"/>
    <n v="650"/>
    <x v="1"/>
  </r>
  <r>
    <x v="12"/>
    <s v="(372) 101-0987"/>
    <s v="VBA Mobile"/>
    <s v="Puerto Rico"/>
    <s v="U"/>
    <n v="199"/>
    <x v="0"/>
  </r>
  <r>
    <x v="13"/>
    <s v="(301) 438-3602"/>
    <s v="AT&amp;G"/>
    <s v="Rwanda"/>
    <s v="Victoria"/>
    <n v="109"/>
    <x v="0"/>
  </r>
  <r>
    <x v="14"/>
    <s v="(136) 235-9281"/>
    <s v="ABC Telecom"/>
    <s v="Macao"/>
    <s v="RS"/>
    <n v="139"/>
    <x v="0"/>
  </r>
  <r>
    <x v="15"/>
    <s v="(218) 807-8217"/>
    <s v="ABC Telecom"/>
    <s v="Western Sahara"/>
    <s v="Ontario"/>
    <n v="162"/>
    <x v="0"/>
  </r>
  <r>
    <x v="16"/>
    <s v="(229) 905-8006"/>
    <s v="ABC Telecom"/>
    <s v="American Samoa"/>
    <s v="BE"/>
    <n v="148"/>
    <x v="0"/>
  </r>
  <r>
    <x v="17"/>
    <s v="(216) 689-1061"/>
    <s v="Tin Can Wireless"/>
    <s v="Mayotte"/>
    <s v="ID"/>
    <n v="687"/>
    <x v="1"/>
  </r>
  <r>
    <x v="18"/>
    <s v="(987) 706-0194"/>
    <s v="AT&amp;G"/>
    <s v="Libya"/>
    <s v="KA"/>
    <n v="641"/>
    <x v="1"/>
  </r>
  <r>
    <x v="19"/>
    <s v="(595) 998-6561"/>
    <s v="Tin Can Wireless"/>
    <s v="Dominican Republic"/>
    <s v="Lubelskie"/>
    <n v="90"/>
    <x v="0"/>
  </r>
  <r>
    <x v="20"/>
    <s v="(475) 990-2539"/>
    <s v="Tin Can Wireless"/>
    <s v="United States"/>
    <s v="ON"/>
    <n v="781"/>
    <x v="1"/>
  </r>
  <r>
    <x v="21"/>
    <s v="(428) 288-0860"/>
    <s v="VBA Mobile"/>
    <s v="Mayotte"/>
    <s v="HH"/>
    <n v="73"/>
    <x v="0"/>
  </r>
  <r>
    <x v="22"/>
    <s v="(975) 758-7649"/>
    <s v="Tin Can Wireless"/>
    <s v="United States"/>
    <s v="North Island"/>
    <n v="174"/>
    <x v="0"/>
  </r>
  <r>
    <x v="23"/>
    <s v="(321) 924-1863"/>
    <s v="ABC Telecom"/>
    <s v="South Sudan"/>
    <s v="NO"/>
    <n v="157"/>
    <x v="0"/>
  </r>
  <r>
    <x v="24"/>
    <s v="(543) 321-6770"/>
    <s v="ABC Telecom"/>
    <s v="Martinique"/>
    <s v="MA"/>
    <n v="62"/>
    <x v="0"/>
  </r>
  <r>
    <x v="25"/>
    <s v="(788) 231-5949"/>
    <s v="VBA Mobile"/>
    <s v="Italy"/>
    <s v="LA"/>
    <n v="174"/>
    <x v="0"/>
  </r>
  <r>
    <x v="26"/>
    <s v="(205) 174-4721"/>
    <s v="ABC Telecom"/>
    <s v="Guatemala"/>
    <s v="L"/>
    <n v="172"/>
    <x v="0"/>
  </r>
  <r>
    <x v="27"/>
    <s v="(619) 954-9706"/>
    <s v="AT&amp;G"/>
    <s v="Hong Kong"/>
    <s v="Vienna"/>
    <n v="187"/>
    <x v="0"/>
  </r>
  <r>
    <x v="28"/>
    <s v="(861) 293-9889"/>
    <s v="ABC Telecom"/>
    <s v="Barbados"/>
    <s v="PE"/>
    <n v="174"/>
    <x v="0"/>
  </r>
  <r>
    <x v="29"/>
    <s v="(474) 587-3243"/>
    <s v="AT&amp;G"/>
    <s v="Nicaragua"/>
    <s v="Massachusetts"/>
    <n v="50"/>
    <x v="0"/>
  </r>
  <r>
    <x v="30"/>
    <s v="(464) 130-0776"/>
    <s v="VBA Mobile"/>
    <s v="Guinea-Bissau"/>
    <s v="Victoria"/>
    <n v="176"/>
    <x v="0"/>
  </r>
  <r>
    <x v="31"/>
    <s v="(399) 755-7245"/>
    <s v="VBA Mobile"/>
    <s v="Ireland"/>
    <s v="Rio Grande do Sul"/>
    <n v="171"/>
    <x v="0"/>
  </r>
  <r>
    <x v="32"/>
    <s v="(779) 536-1037"/>
    <s v="AT&amp;G"/>
    <s v="Bulgaria"/>
    <s v="Istanbul"/>
    <n v="641"/>
    <x v="1"/>
  </r>
  <r>
    <x v="33"/>
    <s v="(692) 671-4094"/>
    <s v="Tin Can Wireless"/>
    <s v="Antigua and Barbuda"/>
    <s v="Banffshire"/>
    <n v="185"/>
    <x v="0"/>
  </r>
  <r>
    <x v="34"/>
    <s v="(787) 633-3618"/>
    <s v="ABC Telecom"/>
    <s v="United Kingdom (Great Britain)"/>
    <s v="AN"/>
    <n v="174"/>
    <x v="0"/>
  </r>
  <r>
    <x v="35"/>
    <s v="(678) 935-7755"/>
    <s v="Tin Can Wireless"/>
    <s v="Guinea-Bissau"/>
    <s v="Victoria"/>
    <n v="179"/>
    <x v="0"/>
  </r>
  <r>
    <x v="36"/>
    <s v="(152) 398-3310"/>
    <s v="VBA Mobile"/>
    <s v="Haiti"/>
    <s v="Luxemburg"/>
    <n v="92"/>
    <x v="0"/>
  </r>
  <r>
    <x v="37"/>
    <s v="(780) 389-1986"/>
    <s v="Tin Can Wireless"/>
    <s v="Honduras"/>
    <s v="WB"/>
    <n v="641"/>
    <x v="1"/>
  </r>
  <r>
    <x v="38"/>
    <s v="(564) 251-6974"/>
    <s v="ABC Telecom"/>
    <s v="French Southern Territories"/>
    <s v="Vienna"/>
    <n v="104"/>
    <x v="0"/>
  </r>
  <r>
    <x v="39"/>
    <s v="(740) 400-5956"/>
    <s v="Tin Can Wireless"/>
    <s v="Israel"/>
    <s v="ZP"/>
    <n v="174"/>
    <x v="0"/>
  </r>
  <r>
    <x v="40"/>
    <s v="(664) 887-8186"/>
    <s v="Tin Can Wireless"/>
    <s v="Italy"/>
    <s v="Wie"/>
    <n v="52"/>
    <x v="0"/>
  </r>
  <r>
    <x v="41"/>
    <s v="(730) 321-0349"/>
    <s v="Tin Can Wireless"/>
    <s v="Antarctica"/>
    <s v="Connacht"/>
    <n v="641"/>
    <x v="1"/>
  </r>
  <r>
    <x v="42"/>
    <s v="(327) 496-8247"/>
    <s v="VBA Mobile"/>
    <s v="Germany"/>
    <s v="LU"/>
    <n v="85"/>
    <x v="0"/>
  </r>
  <r>
    <x v="43"/>
    <s v="(114) 270-1460"/>
    <s v="VBA Mobile"/>
    <s v="Sao Tome and Principe"/>
    <s v="Leinster"/>
    <n v="138"/>
    <x v="0"/>
  </r>
  <r>
    <x v="44"/>
    <s v="(203) 198-7754"/>
    <s v="ABC Telecom"/>
    <s v="Zimbabwe"/>
    <s v="BO"/>
    <n v="143"/>
    <x v="0"/>
  </r>
  <r>
    <x v="45"/>
    <s v="(643) 762-4970"/>
    <s v="Tin Can Wireless"/>
    <s v="South Sudan"/>
    <s v="GA"/>
    <n v="69"/>
    <x v="0"/>
  </r>
  <r>
    <x v="46"/>
    <s v="(282) 265-6013"/>
    <s v="AT&amp;G"/>
    <s v="Greece"/>
    <s v="Bedfordshire"/>
    <n v="199"/>
    <x v="0"/>
  </r>
  <r>
    <x v="47"/>
    <s v="(870) 497-9274"/>
    <s v="Tin Can Wireless"/>
    <s v="Djibouti"/>
    <s v="RU"/>
    <n v="174"/>
    <x v="0"/>
  </r>
  <r>
    <x v="48"/>
    <s v="(976) 865-9765"/>
    <s v="AT&amp;G"/>
    <s v="Iran"/>
    <s v="Luik"/>
    <n v="764"/>
    <x v="1"/>
  </r>
  <r>
    <x v="49"/>
    <s v="(921) 196-1586"/>
    <s v="VBA Mobile"/>
    <s v="Holy See (Vatican City State)"/>
    <s v="BA"/>
    <n v="498"/>
    <x v="2"/>
  </r>
  <r>
    <x v="50"/>
    <s v="(318) 674-8844"/>
    <s v="ABC Telecom"/>
    <s v="Antigua and Barbuda"/>
    <s v="HH"/>
    <n v="64"/>
    <x v="0"/>
  </r>
  <r>
    <x v="51"/>
    <s v="(581) 318-3532"/>
    <s v="Tin Can Wireless"/>
    <s v="Egypt"/>
    <s v="BR"/>
    <n v="158"/>
    <x v="0"/>
  </r>
  <r>
    <x v="52"/>
    <s v="(598) 827-9408"/>
    <s v="Tin Can Wireless"/>
    <s v="Antigua and Barbuda"/>
    <s v="Connacht"/>
    <n v="89"/>
    <x v="0"/>
  </r>
  <r>
    <x v="53"/>
    <s v="(727) 938-6801"/>
    <s v="Tin Can Wireless"/>
    <s v="French Southern Territories"/>
    <s v="Munster"/>
    <n v="174"/>
    <x v="0"/>
  </r>
  <r>
    <x v="54"/>
    <s v="(860) 554-6195"/>
    <s v="ABC Telecom"/>
    <s v="Guatemala"/>
    <s v="British Columbia"/>
    <n v="174"/>
    <x v="0"/>
  </r>
  <r>
    <x v="55"/>
    <s v="(106) 236-1942"/>
    <s v="AT&amp;G"/>
    <s v="Saint Pierre and Miquelon"/>
    <s v="British Columbia"/>
    <n v="183"/>
    <x v="0"/>
  </r>
  <r>
    <x v="56"/>
    <s v="(107) 825-6038"/>
    <s v="VBA Mobile"/>
    <s v="Nepal"/>
    <s v="Niger"/>
    <n v="193"/>
    <x v="0"/>
  </r>
  <r>
    <x v="57"/>
    <s v="(989) 910-6949"/>
    <s v="VBA Mobile"/>
    <s v="Czech Republic"/>
    <s v="NW"/>
    <n v="592"/>
    <x v="2"/>
  </r>
  <r>
    <x v="58"/>
    <s v="(580) 512-8987"/>
    <s v="ABC Telecom"/>
    <s v="Malawi"/>
    <s v="Quebec"/>
    <n v="81"/>
    <x v="0"/>
  </r>
  <r>
    <x v="59"/>
    <s v="(X25) X78-8808"/>
    <s v="Tin Can Wireless"/>
    <s v="New Caledonia"/>
    <s v="San José"/>
    <n v="694"/>
    <x v="1"/>
  </r>
  <r>
    <x v="60"/>
    <s v="(911) 822-3518"/>
    <s v="VBA Mobile"/>
    <s v="Costa Rica"/>
    <s v="BE"/>
    <n v="174"/>
    <x v="0"/>
  </r>
  <r>
    <x v="61"/>
    <s v="(612) 450-3465"/>
    <s v="ABC Telecom"/>
    <s v="Djibouti"/>
    <s v="Oklahoma"/>
    <n v="123"/>
    <x v="0"/>
  </r>
  <r>
    <x v="62"/>
    <s v="(586) 311-8293"/>
    <s v="VBA Mobile"/>
    <s v="Pakistan"/>
    <s v="HA"/>
    <n v="137"/>
    <x v="0"/>
  </r>
  <r>
    <x v="63"/>
    <s v="(511) 560-2716"/>
    <s v="Tin Can Wireless"/>
    <s v="Saint Vincent and The Grenadines"/>
    <s v="Lombardia"/>
    <n v="176"/>
    <x v="0"/>
  </r>
  <r>
    <x v="64"/>
    <s v="(913) 805-6336"/>
    <s v="AT&amp;G"/>
    <s v="Guinea-Bissau"/>
    <s v="QC"/>
    <n v="439"/>
    <x v="2"/>
  </r>
  <r>
    <x v="65"/>
    <s v="(730) 208-8656"/>
    <s v="VBA Mobile"/>
    <s v="Cook Islands"/>
    <s v="Uttar Pradesh"/>
    <n v="233"/>
    <x v="3"/>
  </r>
  <r>
    <x v="66"/>
    <s v="(900) 470-1369"/>
    <s v="AT&amp;G"/>
    <s v="Russian Federation"/>
    <s v="ERM"/>
    <n v="475"/>
    <x v="2"/>
  </r>
  <r>
    <x v="67"/>
    <s v="(278) 653-2895"/>
    <s v="Tin Can Wireless"/>
    <s v="Marshall Islands"/>
    <s v="Haute-Normandie"/>
    <n v="141"/>
    <x v="0"/>
  </r>
  <r>
    <x v="68"/>
    <s v="(623) 535-7135"/>
    <s v="ABC Telecom"/>
    <s v="Côte D'Ivoire (Ivory Coast)"/>
    <s v="Idaho"/>
    <n v="169"/>
    <x v="0"/>
  </r>
  <r>
    <x v="69"/>
    <s v="(542) 333-9006"/>
    <s v="VBA Mobile"/>
    <s v="Palau"/>
    <s v="LU"/>
    <n v="145"/>
    <x v="0"/>
  </r>
  <r>
    <x v="70"/>
    <s v="(815) 167-8993"/>
    <s v="ABC Telecom"/>
    <s v="Heard Island and Mcdonald Islands"/>
    <s v="ERM"/>
    <n v="217"/>
    <x v="3"/>
  </r>
  <r>
    <x v="71"/>
    <s v="(515) 529-5775"/>
    <s v="Tin Can Wireless"/>
    <s v="Tanzania"/>
    <s v="British Columbia"/>
    <n v="195"/>
    <x v="0"/>
  </r>
  <r>
    <x v="72"/>
    <s v="(396) 529-4734"/>
    <s v="VBA Mobile"/>
    <s v="Tonga"/>
    <s v="Gaz"/>
    <n v="63"/>
    <x v="0"/>
  </r>
  <r>
    <x v="73"/>
    <s v="(618) 209-8331"/>
    <s v="ABC Telecom"/>
    <s v="Martinique"/>
    <s v="HH"/>
    <n v="99"/>
    <x v="0"/>
  </r>
  <r>
    <x v="74"/>
    <s v="(807) 821-3379"/>
    <s v="VBA Mobile"/>
    <s v="Korea, North"/>
    <s v="ES"/>
    <n v="347"/>
    <x v="3"/>
  </r>
  <r>
    <x v="75"/>
    <s v="(706) 601-2615"/>
    <s v="VBA Mobile"/>
    <s v="Martinique"/>
    <s v="İz"/>
    <n v="366"/>
    <x v="3"/>
  </r>
  <r>
    <x v="76"/>
    <s v="(671) 239-0656"/>
    <s v="ABC Telecom"/>
    <s v="French Guiana"/>
    <s v="Sląskie"/>
    <n v="174"/>
    <x v="0"/>
  </r>
  <r>
    <x v="77"/>
    <s v="(685) 198-6883"/>
    <s v="AT&amp;G"/>
    <s v="Sweden"/>
    <s v="NI"/>
    <n v="116"/>
    <x v="0"/>
  </r>
  <r>
    <x v="78"/>
    <s v="(795) 388-2840"/>
    <s v="Tin Can Wireless"/>
    <s v="Sao Tome and Principe"/>
    <s v="Kerala"/>
    <n v="218"/>
    <x v="3"/>
  </r>
  <r>
    <x v="79"/>
    <s v="(837) 757-9662"/>
    <s v="Tin Can Wireless"/>
    <s v="Micronesia"/>
    <s v="Bihar"/>
    <n v="357"/>
    <x v="3"/>
  </r>
  <r>
    <x v="80"/>
    <s v="(310) 123-9735"/>
    <s v="AT&amp;G"/>
    <s v="Uruguay"/>
    <s v="Gaz"/>
    <n v="70"/>
    <x v="0"/>
  </r>
  <r>
    <x v="81"/>
    <s v="(332) 299-1997"/>
    <s v="VBA Mobile"/>
    <s v="South Africa"/>
    <s v="Sląskie"/>
    <n v="100"/>
    <x v="0"/>
  </r>
  <r>
    <x v="82"/>
    <s v="(705) 522-1845"/>
    <s v="ABC Telecom"/>
    <s v="Niue"/>
    <s v="Małopolskie"/>
    <n v="474"/>
    <x v="2"/>
  </r>
  <r>
    <x v="83"/>
    <s v="(808) 432-7292"/>
    <s v="Tin Can Wireless"/>
    <s v="Suriname"/>
    <s v="LU"/>
    <n v="345"/>
    <x v="3"/>
  </r>
  <r>
    <x v="84"/>
    <s v="(X26) X29-8736"/>
    <s v="VBA Mobile"/>
    <s v="Palau"/>
    <s v="G"/>
    <n v="538"/>
    <x v="2"/>
  </r>
  <r>
    <x v="85"/>
    <s v="(502) 970-4821"/>
    <s v="ABC Telecom"/>
    <s v="Vanuatu"/>
    <s v="MA"/>
    <n v="79"/>
    <x v="0"/>
  </r>
  <r>
    <x v="86"/>
    <s v="(577) 515-6696"/>
    <s v="AT&amp;G"/>
    <s v="Tanzania"/>
    <s v="SP"/>
    <n v="186"/>
    <x v="0"/>
  </r>
  <r>
    <x v="87"/>
    <s v="(705) 710-0762"/>
    <s v="ABC Telecom"/>
    <s v="Ghana"/>
    <s v="ON"/>
    <n v="251"/>
    <x v="3"/>
  </r>
  <r>
    <x v="88"/>
    <s v="(153) 610-6706"/>
    <s v="AT&amp;G"/>
    <s v="Cuba"/>
    <s v="KT"/>
    <n v="89"/>
    <x v="0"/>
  </r>
  <r>
    <x v="89"/>
    <s v="(665) 904-8839"/>
    <s v="Tin Can Wireless"/>
    <s v="Honduras"/>
    <s v="Wie"/>
    <n v="178"/>
    <x v="0"/>
  </r>
  <r>
    <x v="90"/>
    <s v="(581) 350-3877"/>
    <s v="AT&amp;G"/>
    <s v="United States Minor Outlying Islands"/>
    <s v="Konya"/>
    <n v="177"/>
    <x v="0"/>
  </r>
  <r>
    <x v="91"/>
    <s v="(621) 610-6459"/>
    <s v="ABC Telecom"/>
    <s v="Saint Vincent and The Grenadines"/>
    <s v="Vienna"/>
    <n v="66"/>
    <x v="0"/>
  </r>
  <r>
    <x v="92"/>
    <s v="(314) 231-0323"/>
    <s v="ABC Telecom"/>
    <s v="Turks and Caicos Islands"/>
    <s v="Wie"/>
    <n v="117"/>
    <x v="0"/>
  </r>
  <r>
    <x v="93"/>
    <s v="(369) 293-1364"/>
    <s v="AT&amp;G"/>
    <s v="Cocos (Keeling) Islands"/>
    <s v="SP"/>
    <n v="156"/>
    <x v="0"/>
  </r>
  <r>
    <x v="94"/>
    <s v="(964) 756-4745"/>
    <s v="AT&amp;G"/>
    <s v="Malawi"/>
    <s v="Ontario"/>
    <n v="352"/>
    <x v="3"/>
  </r>
  <r>
    <x v="95"/>
    <s v="(947) 733-9004"/>
    <s v="ABC Telecom"/>
    <s v="Benin"/>
    <s v="KA"/>
    <n v="259"/>
    <x v="3"/>
  </r>
  <r>
    <x v="96"/>
    <s v="(314) 520-5267"/>
    <s v="Tin Can Wireless"/>
    <s v="Indonesia"/>
    <s v="West-Vlaanderen"/>
    <n v="52"/>
    <x v="0"/>
  </r>
  <r>
    <x v="97"/>
    <s v="(393) 209-8086"/>
    <s v="VBA Mobile"/>
    <s v="Estonia"/>
    <s v="Wie"/>
    <n v="71"/>
    <x v="0"/>
  </r>
  <r>
    <x v="98"/>
    <s v="(948) 641-0672"/>
    <s v="Tin Can Wireless"/>
    <s v="Zimbabwe"/>
    <s v="C"/>
    <n v="367"/>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53" applyNumberFormats="0" applyBorderFormats="0" applyFontFormats="0" applyPatternFormats="0" applyAlignmentFormats="0" applyWidthHeightFormats="1" dataCaption="Values" updatedVersion="5" minRefreshableVersion="3" itemPrintTitles="1" createdVersion="5" indent="0" outline="1" outlineData="1" multipleFieldFilters="0" chartFormat="2" rowHeaderCaption="Employee">
  <location ref="H6:I18" firstHeaderRow="1" firstDataRow="1" firstDataCol="1" rowPageCount="1" colPageCount="1"/>
  <pivotFields count="7">
    <pivotField axis="axisRow" showAll="0">
      <items count="301">
        <item m="1" x="292"/>
        <item x="52"/>
        <item x="95"/>
        <item m="1" x="206"/>
        <item m="1" x="256"/>
        <item m="1" x="277"/>
        <item m="1" x="182"/>
        <item m="1" x="118"/>
        <item m="1" x="148"/>
        <item m="1" x="172"/>
        <item m="1" x="289"/>
        <item m="1" x="166"/>
        <item m="1" x="214"/>
        <item m="1" x="155"/>
        <item m="1" x="228"/>
        <item m="1" x="217"/>
        <item x="3"/>
        <item m="1" x="220"/>
        <item m="1" x="203"/>
        <item m="1" x="241"/>
        <item x="12"/>
        <item m="1" x="236"/>
        <item m="1" x="260"/>
        <item x="30"/>
        <item m="1" x="195"/>
        <item m="1" x="279"/>
        <item m="1" x="225"/>
        <item x="26"/>
        <item x="47"/>
        <item m="1" x="101"/>
        <item m="1" x="122"/>
        <item x="81"/>
        <item m="1" x="201"/>
        <item m="1" x="211"/>
        <item m="1" x="235"/>
        <item x="54"/>
        <item m="1" x="273"/>
        <item x="10"/>
        <item m="1" x="199"/>
        <item x="92"/>
        <item m="1" x="168"/>
        <item m="1" x="282"/>
        <item x="91"/>
        <item m="1" x="231"/>
        <item x="94"/>
        <item x="22"/>
        <item x="97"/>
        <item m="1" x="290"/>
        <item m="1" x="257"/>
        <item x="85"/>
        <item x="7"/>
        <item m="1" x="234"/>
        <item m="1" x="126"/>
        <item m="1" x="185"/>
        <item m="1" x="275"/>
        <item m="1" x="123"/>
        <item m="1" x="287"/>
        <item x="68"/>
        <item x="28"/>
        <item x="77"/>
        <item m="1" x="134"/>
        <item m="1" x="274"/>
        <item x="61"/>
        <item x="24"/>
        <item m="1" x="198"/>
        <item m="1" x="291"/>
        <item x="36"/>
        <item x="1"/>
        <item x="29"/>
        <item m="1" x="149"/>
        <item x="23"/>
        <item m="1" x="109"/>
        <item m="1" x="186"/>
        <item m="1" x="194"/>
        <item m="1" x="115"/>
        <item x="34"/>
        <item m="1" x="131"/>
        <item m="1" x="230"/>
        <item x="89"/>
        <item x="55"/>
        <item m="1" x="216"/>
        <item x="65"/>
        <item x="93"/>
        <item m="1" x="171"/>
        <item m="1" x="157"/>
        <item x="6"/>
        <item m="1" x="237"/>
        <item m="1" x="196"/>
        <item m="1" x="244"/>
        <item m="1" x="221"/>
        <item m="1" x="239"/>
        <item m="1" x="152"/>
        <item m="1" x="202"/>
        <item m="1" x="200"/>
        <item m="1" x="285"/>
        <item x="39"/>
        <item x="14"/>
        <item m="1" x="264"/>
        <item m="1" x="266"/>
        <item m="1" x="173"/>
        <item x="72"/>
        <item x="79"/>
        <item m="1" x="284"/>
        <item x="57"/>
        <item m="1" x="150"/>
        <item m="1" x="238"/>
        <item x="88"/>
        <item x="8"/>
        <item x="38"/>
        <item m="1" x="124"/>
        <item m="1" x="136"/>
        <item m="1" x="107"/>
        <item x="98"/>
        <item m="1" x="139"/>
        <item m="1" x="178"/>
        <item x="21"/>
        <item m="1" x="181"/>
        <item m="1" x="183"/>
        <item m="1" x="188"/>
        <item x="48"/>
        <item m="1" x="258"/>
        <item m="1" x="249"/>
        <item m="1" x="127"/>
        <item m="1" x="222"/>
        <item x="70"/>
        <item x="41"/>
        <item m="1" x="242"/>
        <item m="1" x="250"/>
        <item m="1" x="193"/>
        <item m="1" x="156"/>
        <item x="59"/>
        <item m="1" x="153"/>
        <item m="1" x="175"/>
        <item m="1" x="280"/>
        <item x="31"/>
        <item m="1" x="247"/>
        <item m="1" x="141"/>
        <item m="1" x="253"/>
        <item m="1" x="106"/>
        <item m="1" x="295"/>
        <item m="1" x="240"/>
        <item x="63"/>
        <item x="20"/>
        <item m="1" x="103"/>
        <item m="1" x="113"/>
        <item m="1" x="163"/>
        <item x="76"/>
        <item m="1" x="159"/>
        <item m="1" x="276"/>
        <item x="32"/>
        <item x="5"/>
        <item m="1" x="189"/>
        <item m="1" x="226"/>
        <item m="1" x="208"/>
        <item m="1" x="151"/>
        <item m="1" x="146"/>
        <item x="27"/>
        <item x="84"/>
        <item m="1" x="129"/>
        <item m="1" x="190"/>
        <item m="1" x="143"/>
        <item x="66"/>
        <item x="16"/>
        <item m="1" x="169"/>
        <item x="43"/>
        <item x="73"/>
        <item m="1" x="119"/>
        <item m="1" x="140"/>
        <item m="1" x="212"/>
        <item m="1" x="116"/>
        <item m="1" x="263"/>
        <item m="1" x="184"/>
        <item m="1" x="224"/>
        <item x="0"/>
        <item x="64"/>
        <item m="1" x="288"/>
        <item m="1" x="197"/>
        <item x="40"/>
        <item m="1" x="112"/>
        <item m="1" x="261"/>
        <item m="1" x="296"/>
        <item m="1" x="130"/>
        <item m="1" x="128"/>
        <item m="1" x="165"/>
        <item x="15"/>
        <item m="1" x="133"/>
        <item m="1" x="259"/>
        <item m="1" x="233"/>
        <item m="1" x="144"/>
        <item x="25"/>
        <item x="62"/>
        <item x="51"/>
        <item m="1" x="297"/>
        <item m="1" x="121"/>
        <item m="1" x="267"/>
        <item x="49"/>
        <item m="1" x="179"/>
        <item m="1" x="170"/>
        <item m="1" x="204"/>
        <item m="1" x="243"/>
        <item m="1" x="176"/>
        <item x="67"/>
        <item m="1" x="227"/>
        <item x="69"/>
        <item x="42"/>
        <item m="1" x="154"/>
        <item x="45"/>
        <item m="1" x="114"/>
        <item m="1" x="218"/>
        <item m="1" x="137"/>
        <item m="1" x="207"/>
        <item m="1" x="135"/>
        <item m="1" x="187"/>
        <item x="33"/>
        <item m="1" x="102"/>
        <item x="46"/>
        <item m="1" x="104"/>
        <item m="1" x="229"/>
        <item m="1" x="248"/>
        <item x="90"/>
        <item m="1" x="245"/>
        <item x="4"/>
        <item m="1" x="299"/>
        <item m="1" x="219"/>
        <item x="17"/>
        <item m="1" x="100"/>
        <item m="1" x="167"/>
        <item m="1" x="160"/>
        <item m="1" x="138"/>
        <item m="1" x="268"/>
        <item x="50"/>
        <item m="1" x="125"/>
        <item x="37"/>
        <item m="1" x="132"/>
        <item m="1" x="105"/>
        <item m="1" x="110"/>
        <item m="1" x="192"/>
        <item m="1" x="223"/>
        <item x="78"/>
        <item m="1" x="147"/>
        <item x="53"/>
        <item x="80"/>
        <item m="1" x="145"/>
        <item m="1" x="251"/>
        <item m="1" x="164"/>
        <item x="74"/>
        <item m="1" x="205"/>
        <item x="2"/>
        <item m="1" x="213"/>
        <item m="1" x="283"/>
        <item x="60"/>
        <item m="1" x="281"/>
        <item m="1" x="254"/>
        <item x="82"/>
        <item m="1" x="158"/>
        <item m="1" x="177"/>
        <item m="1" x="120"/>
        <item x="56"/>
        <item m="1" x="191"/>
        <item m="1" x="293"/>
        <item x="19"/>
        <item m="1" x="246"/>
        <item m="1" x="262"/>
        <item m="1" x="269"/>
        <item x="87"/>
        <item m="1" x="272"/>
        <item x="75"/>
        <item m="1" x="298"/>
        <item x="35"/>
        <item x="11"/>
        <item m="1" x="252"/>
        <item m="1" x="255"/>
        <item m="1" x="286"/>
        <item m="1" x="99"/>
        <item x="58"/>
        <item m="1" x="162"/>
        <item x="83"/>
        <item m="1" x="161"/>
        <item m="1" x="265"/>
        <item m="1" x="210"/>
        <item m="1" x="215"/>
        <item x="9"/>
        <item m="1" x="278"/>
        <item x="13"/>
        <item x="44"/>
        <item m="1" x="108"/>
        <item x="96"/>
        <item m="1" x="142"/>
        <item m="1" x="232"/>
        <item m="1" x="271"/>
        <item m="1" x="174"/>
        <item x="86"/>
        <item x="18"/>
        <item m="1" x="180"/>
        <item x="71"/>
        <item m="1" x="270"/>
        <item m="1" x="117"/>
        <item m="1" x="294"/>
        <item m="1" x="209"/>
        <item m="1" x="111"/>
        <item t="default"/>
      </items>
    </pivotField>
    <pivotField showAll="0"/>
    <pivotField showAll="0"/>
    <pivotField showAll="0"/>
    <pivotField showAll="0"/>
    <pivotField dataField="1" showAll="0"/>
    <pivotField axis="axisPage" multipleItemSelectionAllowed="1" showAll="0">
      <items count="15">
        <item h="1" m="1" x="9"/>
        <item h="1" m="1" x="11"/>
        <item h="1" m="1" x="10"/>
        <item h="1" m="1" x="5"/>
        <item h="1" m="1" x="13"/>
        <item h="1" m="1" x="6"/>
        <item h="1" m="1" x="8"/>
        <item h="1" m="1" x="7"/>
        <item h="1" m="1" x="12"/>
        <item h="1" m="1" x="4"/>
        <item h="1" x="0"/>
        <item x="1"/>
        <item h="1" x="2"/>
        <item h="1" x="3"/>
        <item t="default"/>
      </items>
    </pivotField>
  </pivotFields>
  <rowFields count="1">
    <field x="0"/>
  </rowFields>
  <rowItems count="12">
    <i>
      <x v="85"/>
    </i>
    <i>
      <x v="119"/>
    </i>
    <i>
      <x v="125"/>
    </i>
    <i>
      <x v="130"/>
    </i>
    <i>
      <x v="142"/>
    </i>
    <i>
      <x v="149"/>
    </i>
    <i>
      <x v="150"/>
    </i>
    <i>
      <x v="224"/>
    </i>
    <i>
      <x v="232"/>
    </i>
    <i>
      <x v="269"/>
    </i>
    <i>
      <x v="292"/>
    </i>
    <i t="grand">
      <x/>
    </i>
  </rowItems>
  <colItems count="1">
    <i/>
  </colItems>
  <pageFields count="1">
    <pageField fld="6" hier="-1"/>
  </pageFields>
  <dataFields count="1">
    <dataField name="Monthly Bill" fld="5" baseField="0"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53" applyNumberFormats="0" applyBorderFormats="0" applyFontFormats="0" applyPatternFormats="0" applyAlignmentFormats="0" applyWidthHeightFormats="1" dataCaption="Values" updatedVersion="5" minRefreshableVersion="3" itemPrintTitles="1" createdVersion="5" indent="0" outline="1" outlineData="1" multipleFieldFilters="0" chartFormat="2" rowHeaderCaption="Employee">
  <location ref="H4:I16" firstHeaderRow="1" firstDataRow="1" firstDataCol="1" rowPageCount="1" colPageCount="1"/>
  <pivotFields count="7">
    <pivotField axis="axisRow" showAll="0">
      <items count="301">
        <item m="1" x="292"/>
        <item x="52"/>
        <item x="95"/>
        <item m="1" x="206"/>
        <item m="1" x="256"/>
        <item m="1" x="277"/>
        <item m="1" x="182"/>
        <item m="1" x="118"/>
        <item m="1" x="148"/>
        <item m="1" x="172"/>
        <item m="1" x="289"/>
        <item m="1" x="166"/>
        <item m="1" x="214"/>
        <item m="1" x="155"/>
        <item m="1" x="228"/>
        <item m="1" x="217"/>
        <item x="3"/>
        <item m="1" x="220"/>
        <item m="1" x="203"/>
        <item m="1" x="241"/>
        <item x="12"/>
        <item m="1" x="236"/>
        <item m="1" x="260"/>
        <item x="30"/>
        <item m="1" x="195"/>
        <item m="1" x="279"/>
        <item m="1" x="225"/>
        <item x="26"/>
        <item x="47"/>
        <item m="1" x="101"/>
        <item m="1" x="122"/>
        <item x="81"/>
        <item m="1" x="201"/>
        <item m="1" x="211"/>
        <item m="1" x="235"/>
        <item x="54"/>
        <item m="1" x="273"/>
        <item x="10"/>
        <item m="1" x="199"/>
        <item x="92"/>
        <item m="1" x="168"/>
        <item m="1" x="282"/>
        <item x="91"/>
        <item m="1" x="231"/>
        <item x="94"/>
        <item x="22"/>
        <item x="97"/>
        <item m="1" x="290"/>
        <item m="1" x="257"/>
        <item x="85"/>
        <item x="7"/>
        <item m="1" x="234"/>
        <item m="1" x="126"/>
        <item m="1" x="185"/>
        <item m="1" x="275"/>
        <item m="1" x="123"/>
        <item m="1" x="287"/>
        <item x="68"/>
        <item x="28"/>
        <item x="77"/>
        <item m="1" x="134"/>
        <item m="1" x="274"/>
        <item x="61"/>
        <item x="24"/>
        <item m="1" x="198"/>
        <item m="1" x="291"/>
        <item x="36"/>
        <item x="1"/>
        <item x="29"/>
        <item m="1" x="149"/>
        <item x="23"/>
        <item m="1" x="109"/>
        <item m="1" x="186"/>
        <item m="1" x="194"/>
        <item m="1" x="115"/>
        <item x="34"/>
        <item m="1" x="131"/>
        <item m="1" x="230"/>
        <item x="89"/>
        <item x="55"/>
        <item m="1" x="216"/>
        <item x="65"/>
        <item x="93"/>
        <item m="1" x="171"/>
        <item m="1" x="157"/>
        <item x="6"/>
        <item m="1" x="237"/>
        <item m="1" x="196"/>
        <item m="1" x="244"/>
        <item m="1" x="221"/>
        <item m="1" x="239"/>
        <item m="1" x="152"/>
        <item m="1" x="202"/>
        <item m="1" x="200"/>
        <item m="1" x="285"/>
        <item x="39"/>
        <item x="14"/>
        <item m="1" x="264"/>
        <item m="1" x="266"/>
        <item m="1" x="173"/>
        <item x="72"/>
        <item x="79"/>
        <item m="1" x="284"/>
        <item x="57"/>
        <item m="1" x="150"/>
        <item m="1" x="238"/>
        <item x="88"/>
        <item x="8"/>
        <item x="38"/>
        <item m="1" x="124"/>
        <item m="1" x="136"/>
        <item m="1" x="107"/>
        <item x="98"/>
        <item m="1" x="139"/>
        <item m="1" x="178"/>
        <item x="21"/>
        <item m="1" x="181"/>
        <item m="1" x="183"/>
        <item m="1" x="188"/>
        <item x="48"/>
        <item m="1" x="258"/>
        <item m="1" x="249"/>
        <item m="1" x="127"/>
        <item m="1" x="222"/>
        <item x="70"/>
        <item x="41"/>
        <item m="1" x="242"/>
        <item m="1" x="250"/>
        <item m="1" x="193"/>
        <item m="1" x="156"/>
        <item x="59"/>
        <item m="1" x="153"/>
        <item m="1" x="175"/>
        <item m="1" x="280"/>
        <item x="31"/>
        <item m="1" x="247"/>
        <item m="1" x="141"/>
        <item m="1" x="253"/>
        <item m="1" x="106"/>
        <item m="1" x="295"/>
        <item m="1" x="240"/>
        <item x="63"/>
        <item x="20"/>
        <item m="1" x="103"/>
        <item m="1" x="113"/>
        <item m="1" x="163"/>
        <item x="76"/>
        <item m="1" x="159"/>
        <item m="1" x="276"/>
        <item x="32"/>
        <item x="5"/>
        <item m="1" x="189"/>
        <item m="1" x="226"/>
        <item m="1" x="208"/>
        <item m="1" x="151"/>
        <item m="1" x="146"/>
        <item x="27"/>
        <item x="84"/>
        <item m="1" x="129"/>
        <item m="1" x="190"/>
        <item m="1" x="143"/>
        <item x="66"/>
        <item x="16"/>
        <item m="1" x="169"/>
        <item x="43"/>
        <item x="73"/>
        <item m="1" x="119"/>
        <item m="1" x="140"/>
        <item m="1" x="212"/>
        <item m="1" x="116"/>
        <item m="1" x="263"/>
        <item m="1" x="184"/>
        <item m="1" x="224"/>
        <item x="0"/>
        <item x="64"/>
        <item m="1" x="288"/>
        <item m="1" x="197"/>
        <item x="40"/>
        <item m="1" x="112"/>
        <item m="1" x="261"/>
        <item m="1" x="296"/>
        <item m="1" x="130"/>
        <item m="1" x="128"/>
        <item m="1" x="165"/>
        <item x="15"/>
        <item m="1" x="133"/>
        <item m="1" x="259"/>
        <item m="1" x="233"/>
        <item m="1" x="144"/>
        <item x="25"/>
        <item x="62"/>
        <item x="51"/>
        <item m="1" x="297"/>
        <item m="1" x="121"/>
        <item m="1" x="267"/>
        <item x="49"/>
        <item m="1" x="179"/>
        <item m="1" x="170"/>
        <item m="1" x="204"/>
        <item m="1" x="243"/>
        <item m="1" x="176"/>
        <item x="67"/>
        <item m="1" x="227"/>
        <item x="69"/>
        <item x="42"/>
        <item m="1" x="154"/>
        <item x="45"/>
        <item m="1" x="114"/>
        <item m="1" x="218"/>
        <item m="1" x="137"/>
        <item m="1" x="207"/>
        <item m="1" x="135"/>
        <item m="1" x="187"/>
        <item x="33"/>
        <item m="1" x="102"/>
        <item x="46"/>
        <item m="1" x="104"/>
        <item m="1" x="229"/>
        <item m="1" x="248"/>
        <item x="90"/>
        <item m="1" x="245"/>
        <item x="4"/>
        <item m="1" x="299"/>
        <item m="1" x="219"/>
        <item x="17"/>
        <item m="1" x="100"/>
        <item m="1" x="167"/>
        <item m="1" x="160"/>
        <item m="1" x="138"/>
        <item m="1" x="268"/>
        <item x="50"/>
        <item m="1" x="125"/>
        <item x="37"/>
        <item m="1" x="132"/>
        <item m="1" x="105"/>
        <item m="1" x="110"/>
        <item m="1" x="192"/>
        <item m="1" x="223"/>
        <item x="78"/>
        <item m="1" x="147"/>
        <item x="53"/>
        <item x="80"/>
        <item m="1" x="145"/>
        <item m="1" x="251"/>
        <item m="1" x="164"/>
        <item x="74"/>
        <item m="1" x="205"/>
        <item x="2"/>
        <item m="1" x="213"/>
        <item m="1" x="283"/>
        <item x="60"/>
        <item m="1" x="281"/>
        <item m="1" x="254"/>
        <item x="82"/>
        <item m="1" x="158"/>
        <item m="1" x="177"/>
        <item m="1" x="120"/>
        <item x="56"/>
        <item m="1" x="191"/>
        <item m="1" x="293"/>
        <item x="19"/>
        <item m="1" x="246"/>
        <item m="1" x="262"/>
        <item m="1" x="269"/>
        <item x="87"/>
        <item m="1" x="272"/>
        <item x="75"/>
        <item m="1" x="298"/>
        <item x="35"/>
        <item x="11"/>
        <item m="1" x="252"/>
        <item m="1" x="255"/>
        <item m="1" x="286"/>
        <item m="1" x="99"/>
        <item x="58"/>
        <item m="1" x="162"/>
        <item x="83"/>
        <item m="1" x="161"/>
        <item m="1" x="265"/>
        <item m="1" x="210"/>
        <item m="1" x="215"/>
        <item x="9"/>
        <item m="1" x="278"/>
        <item x="13"/>
        <item x="44"/>
        <item m="1" x="108"/>
        <item x="96"/>
        <item m="1" x="142"/>
        <item m="1" x="232"/>
        <item m="1" x="271"/>
        <item m="1" x="174"/>
        <item x="86"/>
        <item x="18"/>
        <item m="1" x="180"/>
        <item x="71"/>
        <item m="1" x="270"/>
        <item m="1" x="117"/>
        <item m="1" x="294"/>
        <item m="1" x="209"/>
        <item m="1" x="111"/>
        <item t="default"/>
      </items>
    </pivotField>
    <pivotField showAll="0"/>
    <pivotField showAll="0"/>
    <pivotField showAll="0"/>
    <pivotField showAll="0"/>
    <pivotField dataField="1" showAll="0"/>
    <pivotField axis="axisPage" multipleItemSelectionAllowed="1" showAll="0">
      <items count="15">
        <item h="1" m="1" x="9"/>
        <item h="1" m="1" x="11"/>
        <item h="1" m="1" x="10"/>
        <item h="1" m="1" x="5"/>
        <item h="1" m="1" x="13"/>
        <item h="1" m="1" x="6"/>
        <item h="1" m="1" x="8"/>
        <item h="1" m="1" x="7"/>
        <item h="1" m="1" x="12"/>
        <item h="1" m="1" x="4"/>
        <item h="1" x="0"/>
        <item x="1"/>
        <item h="1" x="2"/>
        <item h="1" x="3"/>
        <item t="default"/>
      </items>
    </pivotField>
  </pivotFields>
  <rowFields count="1">
    <field x="0"/>
  </rowFields>
  <rowItems count="12">
    <i>
      <x v="85"/>
    </i>
    <i>
      <x v="119"/>
    </i>
    <i>
      <x v="125"/>
    </i>
    <i>
      <x v="130"/>
    </i>
    <i>
      <x v="142"/>
    </i>
    <i>
      <x v="149"/>
    </i>
    <i>
      <x v="150"/>
    </i>
    <i>
      <x v="224"/>
    </i>
    <i>
      <x v="232"/>
    </i>
    <i>
      <x v="269"/>
    </i>
    <i>
      <x v="292"/>
    </i>
    <i t="grand">
      <x/>
    </i>
  </rowItems>
  <colItems count="1">
    <i/>
  </colItems>
  <pageFields count="1">
    <pageField fld="6" hier="-1"/>
  </pageFields>
  <dataFields count="1">
    <dataField name="Monthly Bill" fld="5" baseField="0"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 cacheId="53"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9" rowHeaderCaption="Groups">
  <location ref="E3:F8" firstHeaderRow="1" firstDataRow="1" firstDataCol="1"/>
  <pivotFields count="7">
    <pivotField showAll="0"/>
    <pivotField showAll="0"/>
    <pivotField showAll="0"/>
    <pivotField showAll="0"/>
    <pivotField showAll="0"/>
    <pivotField dataField="1" showAll="0"/>
    <pivotField axis="axisRow" showAll="0">
      <items count="15">
        <item m="1" x="11"/>
        <item m="1" x="10"/>
        <item m="1" x="5"/>
        <item m="1" x="6"/>
        <item m="1" x="8"/>
        <item m="1" x="12"/>
        <item m="1" x="9"/>
        <item m="1" x="13"/>
        <item m="1" x="7"/>
        <item m="1" x="4"/>
        <item x="0"/>
        <item x="3"/>
        <item x="2"/>
        <item x="1"/>
        <item t="default"/>
      </items>
    </pivotField>
  </pivotFields>
  <rowFields count="1">
    <field x="6"/>
  </rowFields>
  <rowItems count="5">
    <i>
      <x v="10"/>
    </i>
    <i>
      <x v="11"/>
    </i>
    <i>
      <x v="12"/>
    </i>
    <i>
      <x v="13"/>
    </i>
    <i t="grand">
      <x/>
    </i>
  </rowItems>
  <colItems count="1">
    <i/>
  </colItems>
  <dataFields count="1">
    <dataField name="Sum of Bill Amount" fld="5" baseField="6" baseItem="2" numFmtId="5"/>
  </dataFields>
  <chartFormats count="2">
    <chartFormat chart="0" format="0" series="1">
      <pivotArea type="data" outline="0" fieldPosition="0">
        <references count="1">
          <reference field="4294967294" count="1" selected="0">
            <x v="0"/>
          </reference>
        </references>
      </pivotArea>
    </chartFormat>
    <chartFormat chart="8" format="7"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3" cacheId="53"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6" rowHeaderCaption="Groups">
  <location ref="A3:B8" firstHeaderRow="1" firstDataRow="1" firstDataCol="1"/>
  <pivotFields count="7">
    <pivotField showAll="0"/>
    <pivotField showAll="0"/>
    <pivotField showAll="0"/>
    <pivotField showAll="0"/>
    <pivotField showAll="0"/>
    <pivotField dataField="1" showAll="0"/>
    <pivotField axis="axisRow" showAll="0">
      <items count="15">
        <item m="1" x="11"/>
        <item m="1" x="10"/>
        <item m="1" x="5"/>
        <item m="1" x="6"/>
        <item m="1" x="8"/>
        <item m="1" x="12"/>
        <item m="1" x="9"/>
        <item m="1" x="13"/>
        <item m="1" x="7"/>
        <item m="1" x="4"/>
        <item x="0"/>
        <item x="3"/>
        <item x="2"/>
        <item x="1"/>
        <item t="default"/>
      </items>
    </pivotField>
  </pivotFields>
  <rowFields count="1">
    <field x="6"/>
  </rowFields>
  <rowItems count="5">
    <i>
      <x v="10"/>
    </i>
    <i>
      <x v="11"/>
    </i>
    <i>
      <x v="12"/>
    </i>
    <i>
      <x v="13"/>
    </i>
    <i t="grand">
      <x/>
    </i>
  </rowItems>
  <colItems count="1">
    <i/>
  </colItems>
  <dataFields count="1">
    <dataField name="Count of Bill Amount" fld="5" subtotal="count" baseField="6" baseItem="0"/>
  </dataFields>
  <chartFormats count="2">
    <chartFormat chart="0" format="0" series="1">
      <pivotArea type="data" outline="0" fieldPosition="0">
        <references count="1">
          <reference field="4294967294" count="1" selected="0">
            <x v="0"/>
          </reference>
        </references>
      </pivotArea>
    </chartFormat>
    <chartFormat chart="5"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Group" sourceName="Group">
  <pivotTables>
    <pivotTable tabId="3" name="PivotTable2"/>
  </pivotTables>
  <data>
    <tabular pivotCacheId="1" showMissing="0">
      <items count="14">
        <i x="0"/>
        <i x="3"/>
        <i x="2"/>
        <i x="1" s="1"/>
        <i x="9" nd="1"/>
        <i x="11" nd="1"/>
        <i x="10" nd="1"/>
        <i x="5" nd="1"/>
        <i x="13" nd="1"/>
        <i x="6" nd="1"/>
        <i x="8" nd="1"/>
        <i x="7" nd="1"/>
        <i x="12" nd="1"/>
        <i x="4"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Group2" sourceName="Group">
  <pivotTables>
    <pivotTable tabId="6" name="PivotTable2"/>
  </pivotTables>
  <data>
    <tabular pivotCacheId="1" showMissing="0">
      <items count="14">
        <i x="0"/>
        <i x="3"/>
        <i x="2"/>
        <i x="1" s="1"/>
        <i x="9" nd="1"/>
        <i x="11" nd="1"/>
        <i x="10" nd="1"/>
        <i x="5" nd="1"/>
        <i x="13" nd="1"/>
        <i x="6" nd="1"/>
        <i x="8" nd="1"/>
        <i x="7" nd="1"/>
        <i x="12" nd="1"/>
        <i x="4"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Group" cache="Slicer_Group" caption="Group" columnCount="4" showCaption="0" style="SlicerStyleLight1 2"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Group 2" cache="Slicer_Group2" caption="Group" columnCount="4" showCaption="0" style="SlicerStyleLight1 2" rowHeight="241300"/>
</slicers>
</file>

<file path=xl/tables/table1.xml><?xml version="1.0" encoding="utf-8"?>
<table xmlns="http://schemas.openxmlformats.org/spreadsheetml/2006/main" id="1" name="tblData" displayName="tblData" ref="A1:G100" totalsRowShown="0">
  <autoFilter ref="A1:G100"/>
  <tableColumns count="7">
    <tableColumn id="1" name="Name"/>
    <tableColumn id="2" name="Phone Number"/>
    <tableColumn id="3" name="Provider"/>
    <tableColumn id="4" name="Country"/>
    <tableColumn id="5" name="Region"/>
    <tableColumn id="6" name="Bill Amount" dataDxfId="4"/>
    <tableColumn id="7" name="Group" dataDxfId="3">
      <calculatedColumnFormula>VLOOKUP(tblData[[#This Row],[Bill Amount]],tblGroups[],2,TRUE)</calculatedColumnFormula>
    </tableColumn>
  </tableColumns>
  <tableStyleInfo name="TableStyleMedium7" showFirstColumn="0" showLastColumn="0" showRowStripes="1" showColumnStripes="0"/>
</table>
</file>

<file path=xl/tables/table2.xml><?xml version="1.0" encoding="utf-8"?>
<table xmlns="http://schemas.openxmlformats.org/spreadsheetml/2006/main" id="2" name="tblGroups" displayName="tblGroups" ref="A1:B5" totalsRowShown="0" dataDxfId="2">
  <autoFilter ref="A1:B5"/>
  <tableColumns count="2">
    <tableColumn id="1" name="Group Min" dataDxfId="1"/>
    <tableColumn id="2" name="Group Nam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hyperlink" Target="http://www.excelcampus.com/charts/interactive-histogram-with-group-detail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2:I18"/>
  <sheetViews>
    <sheetView showGridLines="0" tabSelected="1" workbookViewId="0">
      <selection activeCell="D19" sqref="D19"/>
    </sheetView>
  </sheetViews>
  <sheetFormatPr defaultRowHeight="15" x14ac:dyDescent="0.25"/>
  <cols>
    <col min="1" max="1" width="3.5703125" customWidth="1"/>
    <col min="2" max="2" width="9.140625" customWidth="1"/>
    <col min="7" max="7" width="9.140625" style="1"/>
    <col min="8" max="8" width="15.7109375" bestFit="1" customWidth="1"/>
    <col min="9" max="9" width="11.85546875" bestFit="1" customWidth="1"/>
  </cols>
  <sheetData>
    <row r="2" spans="8:9" s="1" customFormat="1" x14ac:dyDescent="0.25"/>
    <row r="4" spans="8:9" x14ac:dyDescent="0.25">
      <c r="H4" s="2" t="s">
        <v>356</v>
      </c>
      <c r="I4" s="1" t="s">
        <v>364</v>
      </c>
    </row>
    <row r="6" spans="8:9" x14ac:dyDescent="0.25">
      <c r="H6" s="2" t="s">
        <v>360</v>
      </c>
      <c r="I6" t="s">
        <v>361</v>
      </c>
    </row>
    <row r="7" spans="8:9" x14ac:dyDescent="0.25">
      <c r="H7" s="3" t="s">
        <v>82</v>
      </c>
      <c r="I7" s="5">
        <v>653</v>
      </c>
    </row>
    <row r="8" spans="8:9" x14ac:dyDescent="0.25">
      <c r="H8" s="3" t="s">
        <v>317</v>
      </c>
      <c r="I8" s="5">
        <v>764</v>
      </c>
    </row>
    <row r="9" spans="8:9" x14ac:dyDescent="0.25">
      <c r="H9" s="3" t="s">
        <v>292</v>
      </c>
      <c r="I9" s="5">
        <v>641</v>
      </c>
    </row>
    <row r="10" spans="8:9" x14ac:dyDescent="0.25">
      <c r="H10" s="3" t="s">
        <v>115</v>
      </c>
      <c r="I10" s="5">
        <v>694</v>
      </c>
    </row>
    <row r="11" spans="8:9" x14ac:dyDescent="0.25">
      <c r="H11" s="3" t="s">
        <v>98</v>
      </c>
      <c r="I11" s="5">
        <v>781</v>
      </c>
    </row>
    <row r="12" spans="8:9" x14ac:dyDescent="0.25">
      <c r="H12" s="3" t="s">
        <v>282</v>
      </c>
      <c r="I12" s="5">
        <v>641</v>
      </c>
    </row>
    <row r="13" spans="8:9" x14ac:dyDescent="0.25">
      <c r="H13" s="3" t="s">
        <v>166</v>
      </c>
      <c r="I13" s="5">
        <v>641</v>
      </c>
    </row>
    <row r="14" spans="8:9" x14ac:dyDescent="0.25">
      <c r="H14" s="3" t="s">
        <v>177</v>
      </c>
      <c r="I14" s="5">
        <v>687</v>
      </c>
    </row>
    <row r="15" spans="8:9" x14ac:dyDescent="0.25">
      <c r="H15" s="3" t="s">
        <v>119</v>
      </c>
      <c r="I15" s="5">
        <v>641</v>
      </c>
    </row>
    <row r="16" spans="8:9" x14ac:dyDescent="0.25">
      <c r="H16" s="3" t="s">
        <v>198</v>
      </c>
      <c r="I16" s="5">
        <v>650</v>
      </c>
    </row>
    <row r="17" spans="8:9" x14ac:dyDescent="0.25">
      <c r="H17" s="3" t="s">
        <v>216</v>
      </c>
      <c r="I17" s="5">
        <v>641</v>
      </c>
    </row>
    <row r="18" spans="8:9" x14ac:dyDescent="0.25">
      <c r="H18" s="3" t="s">
        <v>357</v>
      </c>
      <c r="I18" s="5">
        <v>7434</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2:I104"/>
  <sheetViews>
    <sheetView showGridLines="0" workbookViewId="0">
      <selection activeCell="I17" sqref="I17"/>
    </sheetView>
  </sheetViews>
  <sheetFormatPr defaultRowHeight="15" x14ac:dyDescent="0.25"/>
  <cols>
    <col min="1" max="2" width="9.140625" style="1" customWidth="1"/>
    <col min="3" max="7" width="9.140625" style="1"/>
    <col min="8" max="8" width="15.7109375" style="1" bestFit="1" customWidth="1"/>
    <col min="9" max="9" width="11.85546875" style="1" bestFit="1" customWidth="1"/>
    <col min="10" max="16384" width="9.140625" style="1"/>
  </cols>
  <sheetData>
    <row r="2" spans="8:9" x14ac:dyDescent="0.25">
      <c r="H2" s="2" t="s">
        <v>356</v>
      </c>
      <c r="I2" s="1" t="s">
        <v>364</v>
      </c>
    </row>
    <row r="4" spans="8:9" x14ac:dyDescent="0.25">
      <c r="H4" s="2" t="s">
        <v>360</v>
      </c>
      <c r="I4" t="s">
        <v>361</v>
      </c>
    </row>
    <row r="5" spans="8:9" x14ac:dyDescent="0.25">
      <c r="H5" s="3" t="s">
        <v>82</v>
      </c>
      <c r="I5" s="5">
        <v>653</v>
      </c>
    </row>
    <row r="6" spans="8:9" x14ac:dyDescent="0.25">
      <c r="H6" s="3" t="s">
        <v>317</v>
      </c>
      <c r="I6" s="5">
        <v>764</v>
      </c>
    </row>
    <row r="7" spans="8:9" x14ac:dyDescent="0.25">
      <c r="H7" s="3" t="s">
        <v>292</v>
      </c>
      <c r="I7" s="5">
        <v>641</v>
      </c>
    </row>
    <row r="8" spans="8:9" x14ac:dyDescent="0.25">
      <c r="H8" s="3" t="s">
        <v>115</v>
      </c>
      <c r="I8" s="5">
        <v>694</v>
      </c>
    </row>
    <row r="9" spans="8:9" x14ac:dyDescent="0.25">
      <c r="H9" s="3" t="s">
        <v>98</v>
      </c>
      <c r="I9" s="5">
        <v>781</v>
      </c>
    </row>
    <row r="10" spans="8:9" x14ac:dyDescent="0.25">
      <c r="H10" s="3" t="s">
        <v>282</v>
      </c>
      <c r="I10" s="5">
        <v>641</v>
      </c>
    </row>
    <row r="11" spans="8:9" x14ac:dyDescent="0.25">
      <c r="H11" s="3" t="s">
        <v>166</v>
      </c>
      <c r="I11" s="5">
        <v>641</v>
      </c>
    </row>
    <row r="12" spans="8:9" x14ac:dyDescent="0.25">
      <c r="H12" s="3" t="s">
        <v>177</v>
      </c>
      <c r="I12" s="5">
        <v>687</v>
      </c>
    </row>
    <row r="13" spans="8:9" x14ac:dyDescent="0.25">
      <c r="H13" s="3" t="s">
        <v>119</v>
      </c>
      <c r="I13" s="5">
        <v>641</v>
      </c>
    </row>
    <row r="14" spans="8:9" x14ac:dyDescent="0.25">
      <c r="H14" s="3" t="s">
        <v>198</v>
      </c>
      <c r="I14" s="5">
        <v>650</v>
      </c>
    </row>
    <row r="15" spans="8:9" x14ac:dyDescent="0.25">
      <c r="H15" s="3" t="s">
        <v>216</v>
      </c>
      <c r="I15" s="5">
        <v>641</v>
      </c>
    </row>
    <row r="16" spans="8:9" x14ac:dyDescent="0.25">
      <c r="H16" s="3" t="s">
        <v>357</v>
      </c>
      <c r="I16" s="5">
        <v>7434</v>
      </c>
    </row>
    <row r="17" spans="8:9" x14ac:dyDescent="0.25">
      <c r="H17"/>
      <c r="I17"/>
    </row>
    <row r="18" spans="8:9" x14ac:dyDescent="0.25">
      <c r="H18"/>
      <c r="I18"/>
    </row>
    <row r="19" spans="8:9" x14ac:dyDescent="0.25">
      <c r="H19"/>
      <c r="I19"/>
    </row>
    <row r="20" spans="8:9" x14ac:dyDescent="0.25">
      <c r="H20"/>
      <c r="I20"/>
    </row>
    <row r="21" spans="8:9" x14ac:dyDescent="0.25">
      <c r="H21"/>
      <c r="I21"/>
    </row>
    <row r="22" spans="8:9" x14ac:dyDescent="0.25">
      <c r="H22"/>
      <c r="I22"/>
    </row>
    <row r="23" spans="8:9" x14ac:dyDescent="0.25">
      <c r="H23"/>
      <c r="I23"/>
    </row>
    <row r="24" spans="8:9" x14ac:dyDescent="0.25">
      <c r="H24"/>
      <c r="I24"/>
    </row>
    <row r="25" spans="8:9" x14ac:dyDescent="0.25">
      <c r="H25"/>
      <c r="I25"/>
    </row>
    <row r="26" spans="8:9" x14ac:dyDescent="0.25">
      <c r="H26"/>
      <c r="I26"/>
    </row>
    <row r="27" spans="8:9" x14ac:dyDescent="0.25">
      <c r="H27"/>
      <c r="I27"/>
    </row>
    <row r="28" spans="8:9" x14ac:dyDescent="0.25">
      <c r="H28"/>
      <c r="I28"/>
    </row>
    <row r="29" spans="8:9" x14ac:dyDescent="0.25">
      <c r="H29"/>
      <c r="I29"/>
    </row>
    <row r="30" spans="8:9" x14ac:dyDescent="0.25">
      <c r="H30"/>
      <c r="I30"/>
    </row>
    <row r="31" spans="8:9" x14ac:dyDescent="0.25">
      <c r="H31"/>
      <c r="I31"/>
    </row>
    <row r="32" spans="8:9" x14ac:dyDescent="0.25">
      <c r="H32"/>
      <c r="I32"/>
    </row>
    <row r="33" spans="8:9" x14ac:dyDescent="0.25">
      <c r="H33"/>
      <c r="I33"/>
    </row>
    <row r="34" spans="8:9" x14ac:dyDescent="0.25">
      <c r="H34"/>
      <c r="I34"/>
    </row>
    <row r="35" spans="8:9" x14ac:dyDescent="0.25">
      <c r="H35"/>
      <c r="I35"/>
    </row>
    <row r="36" spans="8:9" x14ac:dyDescent="0.25">
      <c r="H36"/>
      <c r="I36"/>
    </row>
    <row r="37" spans="8:9" x14ac:dyDescent="0.25">
      <c r="H37"/>
      <c r="I37"/>
    </row>
    <row r="38" spans="8:9" x14ac:dyDescent="0.25">
      <c r="H38"/>
      <c r="I38"/>
    </row>
    <row r="39" spans="8:9" x14ac:dyDescent="0.25">
      <c r="H39"/>
      <c r="I39"/>
    </row>
    <row r="40" spans="8:9" x14ac:dyDescent="0.25">
      <c r="H40"/>
      <c r="I40"/>
    </row>
    <row r="41" spans="8:9" x14ac:dyDescent="0.25">
      <c r="H41"/>
      <c r="I41"/>
    </row>
    <row r="42" spans="8:9" x14ac:dyDescent="0.25">
      <c r="H42"/>
      <c r="I42"/>
    </row>
    <row r="43" spans="8:9" x14ac:dyDescent="0.25">
      <c r="H43"/>
      <c r="I43"/>
    </row>
    <row r="44" spans="8:9" x14ac:dyDescent="0.25">
      <c r="H44"/>
      <c r="I44"/>
    </row>
    <row r="45" spans="8:9" x14ac:dyDescent="0.25">
      <c r="H45"/>
      <c r="I45"/>
    </row>
    <row r="46" spans="8:9" x14ac:dyDescent="0.25">
      <c r="H46"/>
      <c r="I46"/>
    </row>
    <row r="47" spans="8:9" x14ac:dyDescent="0.25">
      <c r="H47"/>
      <c r="I47"/>
    </row>
    <row r="48" spans="8:9" x14ac:dyDescent="0.25">
      <c r="H48"/>
      <c r="I48"/>
    </row>
    <row r="49" spans="8:9" x14ac:dyDescent="0.25">
      <c r="H49"/>
      <c r="I49"/>
    </row>
    <row r="50" spans="8:9" x14ac:dyDescent="0.25">
      <c r="H50"/>
      <c r="I50"/>
    </row>
    <row r="51" spans="8:9" x14ac:dyDescent="0.25">
      <c r="H51"/>
      <c r="I51"/>
    </row>
    <row r="52" spans="8:9" x14ac:dyDescent="0.25">
      <c r="H52"/>
      <c r="I52"/>
    </row>
    <row r="53" spans="8:9" x14ac:dyDescent="0.25">
      <c r="H53"/>
      <c r="I53"/>
    </row>
    <row r="54" spans="8:9" x14ac:dyDescent="0.25">
      <c r="H54"/>
      <c r="I54"/>
    </row>
    <row r="55" spans="8:9" x14ac:dyDescent="0.25">
      <c r="H55"/>
      <c r="I55"/>
    </row>
    <row r="56" spans="8:9" x14ac:dyDescent="0.25">
      <c r="H56"/>
      <c r="I56"/>
    </row>
    <row r="57" spans="8:9" x14ac:dyDescent="0.25">
      <c r="H57"/>
      <c r="I57"/>
    </row>
    <row r="58" spans="8:9" x14ac:dyDescent="0.25">
      <c r="H58"/>
      <c r="I58"/>
    </row>
    <row r="59" spans="8:9" x14ac:dyDescent="0.25">
      <c r="H59"/>
      <c r="I59"/>
    </row>
    <row r="60" spans="8:9" x14ac:dyDescent="0.25">
      <c r="H60"/>
      <c r="I60"/>
    </row>
    <row r="61" spans="8:9" x14ac:dyDescent="0.25">
      <c r="H61"/>
      <c r="I61"/>
    </row>
    <row r="62" spans="8:9" x14ac:dyDescent="0.25">
      <c r="H62"/>
      <c r="I62"/>
    </row>
    <row r="63" spans="8:9" x14ac:dyDescent="0.25">
      <c r="H63"/>
      <c r="I63"/>
    </row>
    <row r="64" spans="8:9" x14ac:dyDescent="0.25">
      <c r="H64"/>
      <c r="I64"/>
    </row>
    <row r="65" spans="8:9" x14ac:dyDescent="0.25">
      <c r="H65"/>
      <c r="I65"/>
    </row>
    <row r="66" spans="8:9" x14ac:dyDescent="0.25">
      <c r="H66"/>
      <c r="I66"/>
    </row>
    <row r="67" spans="8:9" x14ac:dyDescent="0.25">
      <c r="H67"/>
      <c r="I67"/>
    </row>
    <row r="68" spans="8:9" x14ac:dyDescent="0.25">
      <c r="H68"/>
      <c r="I68"/>
    </row>
    <row r="69" spans="8:9" x14ac:dyDescent="0.25">
      <c r="H69"/>
      <c r="I69"/>
    </row>
    <row r="70" spans="8:9" x14ac:dyDescent="0.25">
      <c r="H70"/>
      <c r="I70"/>
    </row>
    <row r="71" spans="8:9" x14ac:dyDescent="0.25">
      <c r="H71"/>
      <c r="I71"/>
    </row>
    <row r="72" spans="8:9" x14ac:dyDescent="0.25">
      <c r="H72"/>
      <c r="I72"/>
    </row>
    <row r="73" spans="8:9" x14ac:dyDescent="0.25">
      <c r="H73"/>
      <c r="I73"/>
    </row>
    <row r="74" spans="8:9" x14ac:dyDescent="0.25">
      <c r="H74"/>
      <c r="I74"/>
    </row>
    <row r="75" spans="8:9" x14ac:dyDescent="0.25">
      <c r="H75"/>
      <c r="I75"/>
    </row>
    <row r="76" spans="8:9" x14ac:dyDescent="0.25">
      <c r="H76"/>
      <c r="I76"/>
    </row>
    <row r="77" spans="8:9" x14ac:dyDescent="0.25">
      <c r="H77"/>
      <c r="I77"/>
    </row>
    <row r="78" spans="8:9" x14ac:dyDescent="0.25">
      <c r="H78"/>
      <c r="I78"/>
    </row>
    <row r="79" spans="8:9" x14ac:dyDescent="0.25">
      <c r="H79"/>
      <c r="I79"/>
    </row>
    <row r="80" spans="8:9" x14ac:dyDescent="0.25">
      <c r="H80"/>
      <c r="I80"/>
    </row>
    <row r="81" spans="8:9" x14ac:dyDescent="0.25">
      <c r="H81"/>
      <c r="I81"/>
    </row>
    <row r="82" spans="8:9" x14ac:dyDescent="0.25">
      <c r="H82"/>
      <c r="I82"/>
    </row>
    <row r="83" spans="8:9" x14ac:dyDescent="0.25">
      <c r="H83"/>
      <c r="I83"/>
    </row>
    <row r="84" spans="8:9" x14ac:dyDescent="0.25">
      <c r="H84"/>
      <c r="I84"/>
    </row>
    <row r="85" spans="8:9" x14ac:dyDescent="0.25">
      <c r="H85"/>
      <c r="I85"/>
    </row>
    <row r="86" spans="8:9" x14ac:dyDescent="0.25">
      <c r="H86"/>
      <c r="I86"/>
    </row>
    <row r="87" spans="8:9" x14ac:dyDescent="0.25">
      <c r="H87"/>
      <c r="I87"/>
    </row>
    <row r="88" spans="8:9" x14ac:dyDescent="0.25">
      <c r="H88"/>
      <c r="I88"/>
    </row>
    <row r="89" spans="8:9" x14ac:dyDescent="0.25">
      <c r="H89"/>
      <c r="I89"/>
    </row>
    <row r="90" spans="8:9" x14ac:dyDescent="0.25">
      <c r="H90"/>
      <c r="I90"/>
    </row>
    <row r="91" spans="8:9" x14ac:dyDescent="0.25">
      <c r="H91"/>
      <c r="I91"/>
    </row>
    <row r="92" spans="8:9" x14ac:dyDescent="0.25">
      <c r="H92"/>
      <c r="I92"/>
    </row>
    <row r="93" spans="8:9" x14ac:dyDescent="0.25">
      <c r="H93"/>
      <c r="I93"/>
    </row>
    <row r="94" spans="8:9" x14ac:dyDescent="0.25">
      <c r="H94"/>
      <c r="I94"/>
    </row>
    <row r="95" spans="8:9" x14ac:dyDescent="0.25">
      <c r="H95"/>
      <c r="I95"/>
    </row>
    <row r="96" spans="8:9" x14ac:dyDescent="0.25">
      <c r="H96"/>
      <c r="I96"/>
    </row>
    <row r="97" spans="8:9" x14ac:dyDescent="0.25">
      <c r="H97"/>
      <c r="I97"/>
    </row>
    <row r="98" spans="8:9" x14ac:dyDescent="0.25">
      <c r="H98"/>
      <c r="I98"/>
    </row>
    <row r="99" spans="8:9" x14ac:dyDescent="0.25">
      <c r="H99"/>
      <c r="I99"/>
    </row>
    <row r="100" spans="8:9" x14ac:dyDescent="0.25">
      <c r="H100"/>
      <c r="I100"/>
    </row>
    <row r="101" spans="8:9" x14ac:dyDescent="0.25">
      <c r="H101"/>
      <c r="I101"/>
    </row>
    <row r="102" spans="8:9" x14ac:dyDescent="0.25">
      <c r="H102"/>
      <c r="I102"/>
    </row>
    <row r="103" spans="8:9" x14ac:dyDescent="0.25">
      <c r="H103"/>
      <c r="I103"/>
    </row>
    <row r="104" spans="8:9" x14ac:dyDescent="0.25">
      <c r="H104"/>
      <c r="I104"/>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1"/>
  <sheetViews>
    <sheetView showGridLines="0" workbookViewId="0">
      <selection activeCell="A3" sqref="A3"/>
    </sheetView>
  </sheetViews>
  <sheetFormatPr defaultRowHeight="15" x14ac:dyDescent="0.25"/>
  <cols>
    <col min="1" max="1" width="11.28515625" style="1" customWidth="1"/>
    <col min="2" max="2" width="19.7109375" style="1" bestFit="1" customWidth="1"/>
    <col min="3" max="4" width="9.140625" style="1"/>
    <col min="5" max="5" width="11.28515625" style="1" bestFit="1" customWidth="1"/>
    <col min="6" max="6" width="18.28515625" style="1" bestFit="1" customWidth="1"/>
    <col min="7" max="16384" width="9.140625" style="1"/>
  </cols>
  <sheetData>
    <row r="2" spans="1:6" x14ac:dyDescent="0.25">
      <c r="A2" s="8" t="s">
        <v>371</v>
      </c>
      <c r="E2" s="8" t="s">
        <v>372</v>
      </c>
    </row>
    <row r="3" spans="1:6" x14ac:dyDescent="0.25">
      <c r="A3" s="2" t="s">
        <v>362</v>
      </c>
      <c r="B3" t="s">
        <v>359</v>
      </c>
      <c r="E3" s="2" t="s">
        <v>362</v>
      </c>
      <c r="F3" t="s">
        <v>358</v>
      </c>
    </row>
    <row r="4" spans="1:6" x14ac:dyDescent="0.25">
      <c r="A4" s="3" t="s">
        <v>363</v>
      </c>
      <c r="B4" s="4">
        <v>71</v>
      </c>
      <c r="E4" s="3" t="s">
        <v>363</v>
      </c>
      <c r="F4" s="6">
        <v>9494</v>
      </c>
    </row>
    <row r="5" spans="1:6" x14ac:dyDescent="0.25">
      <c r="A5" s="3" t="s">
        <v>366</v>
      </c>
      <c r="B5" s="4">
        <v>11</v>
      </c>
      <c r="E5" s="3" t="s">
        <v>366</v>
      </c>
      <c r="F5" s="6">
        <v>3312</v>
      </c>
    </row>
    <row r="6" spans="1:6" x14ac:dyDescent="0.25">
      <c r="A6" s="3" t="s">
        <v>365</v>
      </c>
      <c r="B6" s="4">
        <v>6</v>
      </c>
      <c r="E6" s="3" t="s">
        <v>365</v>
      </c>
      <c r="F6" s="6">
        <v>3016</v>
      </c>
    </row>
    <row r="7" spans="1:6" x14ac:dyDescent="0.25">
      <c r="A7" s="3" t="s">
        <v>364</v>
      </c>
      <c r="B7" s="4">
        <v>11</v>
      </c>
      <c r="E7" s="3" t="s">
        <v>364</v>
      </c>
      <c r="F7" s="6">
        <v>7434</v>
      </c>
    </row>
    <row r="8" spans="1:6" x14ac:dyDescent="0.25">
      <c r="A8" s="3" t="s">
        <v>357</v>
      </c>
      <c r="B8" s="4">
        <v>99</v>
      </c>
      <c r="E8" s="3" t="s">
        <v>357</v>
      </c>
      <c r="F8" s="6">
        <v>23256</v>
      </c>
    </row>
    <row r="9" spans="1:6" x14ac:dyDescent="0.25">
      <c r="A9"/>
      <c r="B9"/>
      <c r="E9"/>
      <c r="F9"/>
    </row>
    <row r="10" spans="1:6" x14ac:dyDescent="0.25">
      <c r="A10"/>
      <c r="B10"/>
      <c r="E10"/>
      <c r="F10"/>
    </row>
    <row r="11" spans="1:6" x14ac:dyDescent="0.25">
      <c r="A11"/>
      <c r="B11"/>
      <c r="E11"/>
      <c r="F11"/>
    </row>
  </sheetData>
  <pageMargins left="0.7" right="0.7" top="0.75" bottom="0.75" header="0.3" footer="0.3"/>
  <pageSetup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workbookViewId="0"/>
  </sheetViews>
  <sheetFormatPr defaultRowHeight="15" x14ac:dyDescent="0.25"/>
  <cols>
    <col min="1" max="1" width="18.140625" bestFit="1" customWidth="1"/>
    <col min="2" max="2" width="16.85546875" bestFit="1" customWidth="1"/>
    <col min="3" max="3" width="34.140625" bestFit="1" customWidth="1"/>
    <col min="4" max="4" width="34" bestFit="1" customWidth="1"/>
    <col min="5" max="5" width="18.42578125" bestFit="1" customWidth="1"/>
    <col min="6" max="6" width="13.7109375" bestFit="1" customWidth="1"/>
  </cols>
  <sheetData>
    <row r="1" spans="1:7" x14ac:dyDescent="0.25">
      <c r="A1" t="s">
        <v>0</v>
      </c>
      <c r="B1" t="s">
        <v>1</v>
      </c>
      <c r="C1" t="s">
        <v>2</v>
      </c>
      <c r="D1" t="s">
        <v>3</v>
      </c>
      <c r="E1" t="s">
        <v>4</v>
      </c>
      <c r="F1" t="s">
        <v>353</v>
      </c>
      <c r="G1" s="7" t="s">
        <v>356</v>
      </c>
    </row>
    <row r="2" spans="1:7" x14ac:dyDescent="0.25">
      <c r="A2" t="s">
        <v>297</v>
      </c>
      <c r="B2" t="s">
        <v>298</v>
      </c>
      <c r="C2" t="s">
        <v>352</v>
      </c>
      <c r="D2" t="s">
        <v>117</v>
      </c>
      <c r="E2" t="s">
        <v>101</v>
      </c>
      <c r="F2">
        <v>105</v>
      </c>
      <c r="G2" t="str">
        <f>VLOOKUP(tblData[[#This Row],[Bill Amount]],tblGroups[],2,TRUE)</f>
        <v>$0-$199</v>
      </c>
    </row>
    <row r="3" spans="1:7" x14ac:dyDescent="0.25">
      <c r="A3" t="s">
        <v>132</v>
      </c>
      <c r="B3" t="s">
        <v>133</v>
      </c>
      <c r="C3" t="s">
        <v>352</v>
      </c>
      <c r="D3" t="s">
        <v>134</v>
      </c>
      <c r="E3" t="s">
        <v>135</v>
      </c>
      <c r="F3" s="1">
        <v>95</v>
      </c>
      <c r="G3" t="str">
        <f>VLOOKUP(tblData[[#This Row],[Bill Amount]],tblGroups[],2,TRUE)</f>
        <v>$0-$199</v>
      </c>
    </row>
    <row r="4" spans="1:7" x14ac:dyDescent="0.25">
      <c r="A4" t="s">
        <v>142</v>
      </c>
      <c r="B4" t="s">
        <v>143</v>
      </c>
      <c r="C4" t="s">
        <v>351</v>
      </c>
      <c r="D4" t="s">
        <v>71</v>
      </c>
      <c r="E4" t="s">
        <v>144</v>
      </c>
      <c r="F4" s="1">
        <v>174</v>
      </c>
      <c r="G4" t="str">
        <f>VLOOKUP(tblData[[#This Row],[Bill Amount]],tblGroups[],2,TRUE)</f>
        <v>$0-$199</v>
      </c>
    </row>
    <row r="5" spans="1:7" x14ac:dyDescent="0.25">
      <c r="A5" t="s">
        <v>187</v>
      </c>
      <c r="B5" t="s">
        <v>188</v>
      </c>
      <c r="C5" t="s">
        <v>352</v>
      </c>
      <c r="D5" t="s">
        <v>60</v>
      </c>
      <c r="E5" t="s">
        <v>189</v>
      </c>
      <c r="F5" s="1">
        <v>92</v>
      </c>
      <c r="G5" t="str">
        <f>VLOOKUP(tblData[[#This Row],[Bill Amount]],tblGroups[],2,TRUE)</f>
        <v>$0-$199</v>
      </c>
    </row>
    <row r="6" spans="1:7" x14ac:dyDescent="0.25">
      <c r="A6" t="s">
        <v>112</v>
      </c>
      <c r="B6" t="s">
        <v>113</v>
      </c>
      <c r="C6" s="1" t="s">
        <v>349</v>
      </c>
      <c r="D6" t="s">
        <v>91</v>
      </c>
      <c r="E6" t="s">
        <v>114</v>
      </c>
      <c r="F6" s="1">
        <v>82</v>
      </c>
      <c r="G6" t="str">
        <f>VLOOKUP(tblData[[#This Row],[Bill Amount]],tblGroups[],2,TRUE)</f>
        <v>$0-$199</v>
      </c>
    </row>
    <row r="7" spans="1:7" x14ac:dyDescent="0.25">
      <c r="A7" t="s">
        <v>166</v>
      </c>
      <c r="B7" t="s">
        <v>167</v>
      </c>
      <c r="C7" s="1" t="s">
        <v>352</v>
      </c>
      <c r="D7" t="s">
        <v>168</v>
      </c>
      <c r="E7" t="s">
        <v>38</v>
      </c>
      <c r="F7" s="1">
        <v>641</v>
      </c>
      <c r="G7" t="str">
        <f>VLOOKUP(tblData[[#This Row],[Bill Amount]],tblGroups[],2,TRUE)</f>
        <v>$600+</v>
      </c>
    </row>
    <row r="8" spans="1:7" x14ac:dyDescent="0.25">
      <c r="A8" t="s">
        <v>82</v>
      </c>
      <c r="B8" t="s">
        <v>83</v>
      </c>
      <c r="C8" s="1" t="s">
        <v>351</v>
      </c>
      <c r="D8" t="s">
        <v>84</v>
      </c>
      <c r="E8" t="s">
        <v>9</v>
      </c>
      <c r="F8" s="1">
        <v>653</v>
      </c>
      <c r="G8" t="str">
        <f>VLOOKUP(tblData[[#This Row],[Bill Amount]],tblGroups[],2,TRUE)</f>
        <v>$600+</v>
      </c>
    </row>
    <row r="9" spans="1:7" x14ac:dyDescent="0.25">
      <c r="A9" t="s">
        <v>231</v>
      </c>
      <c r="B9" t="s">
        <v>232</v>
      </c>
      <c r="C9" s="1" t="s">
        <v>349</v>
      </c>
      <c r="D9" t="s">
        <v>233</v>
      </c>
      <c r="E9" t="s">
        <v>234</v>
      </c>
      <c r="F9" s="1">
        <v>174</v>
      </c>
      <c r="G9" t="str">
        <f>VLOOKUP(tblData[[#This Row],[Bill Amount]],tblGroups[],2,TRUE)</f>
        <v>$0-$199</v>
      </c>
    </row>
    <row r="10" spans="1:7" x14ac:dyDescent="0.25">
      <c r="A10" t="s">
        <v>339</v>
      </c>
      <c r="B10" t="s">
        <v>340</v>
      </c>
      <c r="C10" s="1" t="s">
        <v>349</v>
      </c>
      <c r="D10" t="s">
        <v>107</v>
      </c>
      <c r="E10" t="s">
        <v>237</v>
      </c>
      <c r="F10" s="1">
        <v>115</v>
      </c>
      <c r="G10" t="str">
        <f>VLOOKUP(tblData[[#This Row],[Bill Amount]],tblGroups[],2,TRUE)</f>
        <v>$0-$199</v>
      </c>
    </row>
    <row r="11" spans="1:7" x14ac:dyDescent="0.25">
      <c r="A11" t="s">
        <v>196</v>
      </c>
      <c r="B11" t="s">
        <v>197</v>
      </c>
      <c r="C11" s="1" t="s">
        <v>349</v>
      </c>
      <c r="D11" t="s">
        <v>140</v>
      </c>
      <c r="E11" t="s">
        <v>40</v>
      </c>
      <c r="F11" s="1">
        <v>129</v>
      </c>
      <c r="G11" t="str">
        <f>VLOOKUP(tblData[[#This Row],[Bill Amount]],tblGroups[],2,TRUE)</f>
        <v>$0-$199</v>
      </c>
    </row>
    <row r="12" spans="1:7" x14ac:dyDescent="0.25">
      <c r="A12" t="s">
        <v>24</v>
      </c>
      <c r="B12" t="s">
        <v>25</v>
      </c>
      <c r="C12" s="1" t="s">
        <v>349</v>
      </c>
      <c r="D12" t="s">
        <v>26</v>
      </c>
      <c r="E12" t="s">
        <v>27</v>
      </c>
      <c r="F12" s="1">
        <v>174</v>
      </c>
      <c r="G12" t="str">
        <f>VLOOKUP(tblData[[#This Row],[Bill Amount]],tblGroups[],2,TRUE)</f>
        <v>$0-$199</v>
      </c>
    </row>
    <row r="13" spans="1:7" x14ac:dyDescent="0.25">
      <c r="A13" t="s">
        <v>198</v>
      </c>
      <c r="B13" t="s">
        <v>199</v>
      </c>
      <c r="C13" s="1" t="s">
        <v>350</v>
      </c>
      <c r="D13" t="s">
        <v>74</v>
      </c>
      <c r="E13" t="s">
        <v>200</v>
      </c>
      <c r="F13" s="1">
        <v>650</v>
      </c>
      <c r="G13" t="str">
        <f>VLOOKUP(tblData[[#This Row],[Bill Amount]],tblGroups[],2,TRUE)</f>
        <v>$600+</v>
      </c>
    </row>
    <row r="14" spans="1:7" x14ac:dyDescent="0.25">
      <c r="A14" t="s">
        <v>85</v>
      </c>
      <c r="B14" t="s">
        <v>86</v>
      </c>
      <c r="C14" s="1" t="s">
        <v>352</v>
      </c>
      <c r="D14" t="s">
        <v>87</v>
      </c>
      <c r="E14" t="s">
        <v>88</v>
      </c>
      <c r="F14" s="1">
        <v>199</v>
      </c>
      <c r="G14" t="str">
        <f>VLOOKUP(tblData[[#This Row],[Bill Amount]],tblGroups[],2,TRUE)</f>
        <v>$0-$199</v>
      </c>
    </row>
    <row r="15" spans="1:7" x14ac:dyDescent="0.25">
      <c r="A15" t="s">
        <v>153</v>
      </c>
      <c r="B15" t="s">
        <v>154</v>
      </c>
      <c r="C15" s="1" t="s">
        <v>351</v>
      </c>
      <c r="D15" t="s">
        <v>155</v>
      </c>
      <c r="E15" t="s">
        <v>156</v>
      </c>
      <c r="F15" s="1">
        <v>109</v>
      </c>
      <c r="G15" t="str">
        <f>VLOOKUP(tblData[[#This Row],[Bill Amount]],tblGroups[],2,TRUE)</f>
        <v>$0-$199</v>
      </c>
    </row>
    <row r="16" spans="1:7" x14ac:dyDescent="0.25">
      <c r="A16" t="s">
        <v>245</v>
      </c>
      <c r="B16" t="s">
        <v>246</v>
      </c>
      <c r="C16" s="1" t="s">
        <v>349</v>
      </c>
      <c r="D16" t="s">
        <v>247</v>
      </c>
      <c r="E16" t="s">
        <v>221</v>
      </c>
      <c r="F16" s="1">
        <v>139</v>
      </c>
      <c r="G16" t="str">
        <f>VLOOKUP(tblData[[#This Row],[Bill Amount]],tblGroups[],2,TRUE)</f>
        <v>$0-$199</v>
      </c>
    </row>
    <row r="17" spans="1:7" x14ac:dyDescent="0.25">
      <c r="A17" t="s">
        <v>190</v>
      </c>
      <c r="B17" t="s">
        <v>191</v>
      </c>
      <c r="C17" s="1" t="s">
        <v>349</v>
      </c>
      <c r="D17" t="s">
        <v>41</v>
      </c>
      <c r="E17" t="s">
        <v>39</v>
      </c>
      <c r="F17" s="1">
        <v>162</v>
      </c>
      <c r="G17" t="str">
        <f>VLOOKUP(tblData[[#This Row],[Bill Amount]],tblGroups[],2,TRUE)</f>
        <v>$0-$199</v>
      </c>
    </row>
    <row r="18" spans="1:7" x14ac:dyDescent="0.25">
      <c r="A18" t="s">
        <v>223</v>
      </c>
      <c r="B18" t="s">
        <v>224</v>
      </c>
      <c r="C18" s="1" t="s">
        <v>349</v>
      </c>
      <c r="D18" t="s">
        <v>225</v>
      </c>
      <c r="E18" t="s">
        <v>141</v>
      </c>
      <c r="F18" s="1">
        <v>148</v>
      </c>
      <c r="G18" t="str">
        <f>VLOOKUP(tblData[[#This Row],[Bill Amount]],tblGroups[],2,TRUE)</f>
        <v>$0-$199</v>
      </c>
    </row>
    <row r="19" spans="1:7" x14ac:dyDescent="0.25">
      <c r="A19" t="s">
        <v>177</v>
      </c>
      <c r="B19" t="s">
        <v>178</v>
      </c>
      <c r="C19" s="1" t="s">
        <v>350</v>
      </c>
      <c r="D19" t="s">
        <v>90</v>
      </c>
      <c r="E19" t="s">
        <v>179</v>
      </c>
      <c r="F19" s="1">
        <v>687</v>
      </c>
      <c r="G19" t="str">
        <f>VLOOKUP(tblData[[#This Row],[Bill Amount]],tblGroups[],2,TRUE)</f>
        <v>$600+</v>
      </c>
    </row>
    <row r="20" spans="1:7" x14ac:dyDescent="0.25">
      <c r="A20" t="s">
        <v>216</v>
      </c>
      <c r="B20" t="s">
        <v>217</v>
      </c>
      <c r="C20" s="1" t="s">
        <v>351</v>
      </c>
      <c r="D20" t="s">
        <v>218</v>
      </c>
      <c r="E20" t="s">
        <v>104</v>
      </c>
      <c r="F20" s="1">
        <v>641</v>
      </c>
      <c r="G20" t="str">
        <f>VLOOKUP(tblData[[#This Row],[Bill Amount]],tblGroups[],2,TRUE)</f>
        <v>$600+</v>
      </c>
    </row>
    <row r="21" spans="1:7" x14ac:dyDescent="0.25">
      <c r="A21" t="s">
        <v>279</v>
      </c>
      <c r="B21" t="s">
        <v>280</v>
      </c>
      <c r="C21" s="1" t="s">
        <v>350</v>
      </c>
      <c r="D21" t="s">
        <v>262</v>
      </c>
      <c r="E21" t="s">
        <v>281</v>
      </c>
      <c r="F21" s="1">
        <v>90</v>
      </c>
      <c r="G21" t="str">
        <f>VLOOKUP(tblData[[#This Row],[Bill Amount]],tblGroups[],2,TRUE)</f>
        <v>$0-$199</v>
      </c>
    </row>
    <row r="22" spans="1:7" x14ac:dyDescent="0.25">
      <c r="A22" t="s">
        <v>98</v>
      </c>
      <c r="B22" t="s">
        <v>99</v>
      </c>
      <c r="C22" s="1" t="s">
        <v>350</v>
      </c>
      <c r="D22" t="s">
        <v>100</v>
      </c>
      <c r="E22" t="s">
        <v>101</v>
      </c>
      <c r="F22" s="1">
        <v>781</v>
      </c>
      <c r="G22" t="str">
        <f>VLOOKUP(tblData[[#This Row],[Bill Amount]],tblGroups[],2,TRUE)</f>
        <v>$600+</v>
      </c>
    </row>
    <row r="23" spans="1:7" x14ac:dyDescent="0.25">
      <c r="A23" t="s">
        <v>161</v>
      </c>
      <c r="B23" t="s">
        <v>162</v>
      </c>
      <c r="C23" s="1" t="s">
        <v>352</v>
      </c>
      <c r="D23" t="s">
        <v>90</v>
      </c>
      <c r="E23" t="s">
        <v>163</v>
      </c>
      <c r="F23" s="1">
        <v>73</v>
      </c>
      <c r="G23" t="str">
        <f>VLOOKUP(tblData[[#This Row],[Bill Amount]],tblGroups[],2,TRUE)</f>
        <v>$0-$199</v>
      </c>
    </row>
    <row r="24" spans="1:7" x14ac:dyDescent="0.25">
      <c r="A24" t="s">
        <v>213</v>
      </c>
      <c r="B24" t="s">
        <v>214</v>
      </c>
      <c r="C24" s="1" t="s">
        <v>350</v>
      </c>
      <c r="D24" t="s">
        <v>100</v>
      </c>
      <c r="E24" t="s">
        <v>215</v>
      </c>
      <c r="F24" s="1">
        <v>174</v>
      </c>
      <c r="G24" t="str">
        <f>VLOOKUP(tblData[[#This Row],[Bill Amount]],tblGroups[],2,TRUE)</f>
        <v>$0-$199</v>
      </c>
    </row>
    <row r="25" spans="1:7" x14ac:dyDescent="0.25">
      <c r="A25" t="s">
        <v>108</v>
      </c>
      <c r="B25" t="s">
        <v>109</v>
      </c>
      <c r="C25" s="1" t="s">
        <v>349</v>
      </c>
      <c r="D25" t="s">
        <v>37</v>
      </c>
      <c r="E25" t="s">
        <v>110</v>
      </c>
      <c r="F25" s="1">
        <v>157</v>
      </c>
      <c r="G25" t="str">
        <f>VLOOKUP(tblData[[#This Row],[Bill Amount]],tblGroups[],2,TRUE)</f>
        <v>$0-$199</v>
      </c>
    </row>
    <row r="26" spans="1:7" x14ac:dyDescent="0.25">
      <c r="A26" t="s">
        <v>344</v>
      </c>
      <c r="B26" t="s">
        <v>345</v>
      </c>
      <c r="C26" s="1" t="s">
        <v>349</v>
      </c>
      <c r="D26" t="s">
        <v>147</v>
      </c>
      <c r="E26" t="s">
        <v>8</v>
      </c>
      <c r="F26" s="1">
        <v>62</v>
      </c>
      <c r="G26" t="str">
        <f>VLOOKUP(tblData[[#This Row],[Bill Amount]],tblGroups[],2,TRUE)</f>
        <v>$0-$199</v>
      </c>
    </row>
    <row r="27" spans="1:7" x14ac:dyDescent="0.25">
      <c r="A27" t="s">
        <v>205</v>
      </c>
      <c r="B27" t="s">
        <v>206</v>
      </c>
      <c r="C27" s="1" t="s">
        <v>352</v>
      </c>
      <c r="D27" t="s">
        <v>107</v>
      </c>
      <c r="E27" t="s">
        <v>207</v>
      </c>
      <c r="F27" s="1">
        <v>174</v>
      </c>
      <c r="G27" t="str">
        <f>VLOOKUP(tblData[[#This Row],[Bill Amount]],tblGroups[],2,TRUE)</f>
        <v>$0-$199</v>
      </c>
    </row>
    <row r="28" spans="1:7" x14ac:dyDescent="0.25">
      <c r="A28" t="s">
        <v>68</v>
      </c>
      <c r="B28" t="s">
        <v>69</v>
      </c>
      <c r="C28" s="1" t="s">
        <v>349</v>
      </c>
      <c r="D28" t="s">
        <v>70</v>
      </c>
      <c r="E28" t="s">
        <v>67</v>
      </c>
      <c r="F28" s="1">
        <v>172</v>
      </c>
      <c r="G28" t="str">
        <f>VLOOKUP(tblData[[#This Row],[Bill Amount]],tblGroups[],2,TRUE)</f>
        <v>$0-$199</v>
      </c>
    </row>
    <row r="29" spans="1:7" x14ac:dyDescent="0.25">
      <c r="A29" t="s">
        <v>242</v>
      </c>
      <c r="B29" t="s">
        <v>243</v>
      </c>
      <c r="C29" s="1" t="s">
        <v>351</v>
      </c>
      <c r="D29" t="s">
        <v>244</v>
      </c>
      <c r="E29" t="s">
        <v>66</v>
      </c>
      <c r="F29" s="1">
        <v>187</v>
      </c>
      <c r="G29" t="str">
        <f>VLOOKUP(tblData[[#This Row],[Bill Amount]],tblGroups[],2,TRUE)</f>
        <v>$0-$199</v>
      </c>
    </row>
    <row r="30" spans="1:7" x14ac:dyDescent="0.25">
      <c r="A30" t="s">
        <v>294</v>
      </c>
      <c r="B30" t="s">
        <v>295</v>
      </c>
      <c r="C30" s="1" t="s">
        <v>349</v>
      </c>
      <c r="D30" t="s">
        <v>278</v>
      </c>
      <c r="E30" t="s">
        <v>296</v>
      </c>
      <c r="F30" s="1">
        <v>174</v>
      </c>
      <c r="G30" t="str">
        <f>VLOOKUP(tblData[[#This Row],[Bill Amount]],tblGroups[],2,TRUE)</f>
        <v>$0-$199</v>
      </c>
    </row>
    <row r="31" spans="1:7" x14ac:dyDescent="0.25">
      <c r="A31" t="s">
        <v>255</v>
      </c>
      <c r="B31" t="s">
        <v>256</v>
      </c>
      <c r="C31" s="1" t="s">
        <v>351</v>
      </c>
      <c r="D31" t="s">
        <v>257</v>
      </c>
      <c r="E31" t="s">
        <v>258</v>
      </c>
      <c r="F31" s="1">
        <v>50</v>
      </c>
      <c r="G31" t="str">
        <f>VLOOKUP(tblData[[#This Row],[Bill Amount]],tblGroups[],2,TRUE)</f>
        <v>$0-$199</v>
      </c>
    </row>
    <row r="32" spans="1:7" x14ac:dyDescent="0.25">
      <c r="A32" t="s">
        <v>219</v>
      </c>
      <c r="B32" t="s">
        <v>220</v>
      </c>
      <c r="C32" s="1" t="s">
        <v>352</v>
      </c>
      <c r="D32" t="s">
        <v>203</v>
      </c>
      <c r="E32" t="s">
        <v>156</v>
      </c>
      <c r="F32" s="1">
        <v>176</v>
      </c>
      <c r="G32" t="str">
        <f>VLOOKUP(tblData[[#This Row],[Bill Amount]],tblGroups[],2,TRUE)</f>
        <v>$0-$199</v>
      </c>
    </row>
    <row r="33" spans="1:7" x14ac:dyDescent="0.25">
      <c r="A33" t="s">
        <v>341</v>
      </c>
      <c r="B33" t="s">
        <v>342</v>
      </c>
      <c r="C33" s="1" t="s">
        <v>352</v>
      </c>
      <c r="D33" t="s">
        <v>299</v>
      </c>
      <c r="E33" t="s">
        <v>343</v>
      </c>
      <c r="F33" s="1">
        <v>171</v>
      </c>
      <c r="G33" t="str">
        <f>VLOOKUP(tblData[[#This Row],[Bill Amount]],tblGroups[],2,TRUE)</f>
        <v>$0-$199</v>
      </c>
    </row>
    <row r="34" spans="1:7" x14ac:dyDescent="0.25">
      <c r="A34" t="s">
        <v>282</v>
      </c>
      <c r="B34" t="s">
        <v>283</v>
      </c>
      <c r="C34" s="1" t="s">
        <v>351</v>
      </c>
      <c r="D34" t="s">
        <v>284</v>
      </c>
      <c r="E34" t="s">
        <v>42</v>
      </c>
      <c r="F34" s="1">
        <v>641</v>
      </c>
      <c r="G34" t="str">
        <f>VLOOKUP(tblData[[#This Row],[Bill Amount]],tblGroups[],2,TRUE)</f>
        <v>$600+</v>
      </c>
    </row>
    <row r="35" spans="1:7" x14ac:dyDescent="0.25">
      <c r="A35" t="s">
        <v>16</v>
      </c>
      <c r="B35" t="s">
        <v>17</v>
      </c>
      <c r="C35" s="1" t="s">
        <v>350</v>
      </c>
      <c r="D35" t="s">
        <v>18</v>
      </c>
      <c r="E35" t="s">
        <v>19</v>
      </c>
      <c r="F35" s="1">
        <v>185</v>
      </c>
      <c r="G35" t="str">
        <f>VLOOKUP(tblData[[#This Row],[Bill Amount]],tblGroups[],2,TRUE)</f>
        <v>$0-$199</v>
      </c>
    </row>
    <row r="36" spans="1:7" x14ac:dyDescent="0.25">
      <c r="A36" t="s">
        <v>94</v>
      </c>
      <c r="B36" t="s">
        <v>95</v>
      </c>
      <c r="C36" s="1" t="s">
        <v>349</v>
      </c>
      <c r="D36" t="s">
        <v>96</v>
      </c>
      <c r="E36" t="s">
        <v>97</v>
      </c>
      <c r="F36" s="1">
        <v>174</v>
      </c>
      <c r="G36" t="str">
        <f>VLOOKUP(tblData[[#This Row],[Bill Amount]],tblGroups[],2,TRUE)</f>
        <v>$0-$199</v>
      </c>
    </row>
    <row r="37" spans="1:7" x14ac:dyDescent="0.25">
      <c r="A37" t="s">
        <v>260</v>
      </c>
      <c r="B37" t="s">
        <v>261</v>
      </c>
      <c r="C37" s="1" t="s">
        <v>350</v>
      </c>
      <c r="D37" t="s">
        <v>203</v>
      </c>
      <c r="E37" t="s">
        <v>156</v>
      </c>
      <c r="F37" s="1">
        <v>179</v>
      </c>
      <c r="G37" t="str">
        <f>VLOOKUP(tblData[[#This Row],[Bill Amount]],tblGroups[],2,TRUE)</f>
        <v>$0-$199</v>
      </c>
    </row>
    <row r="38" spans="1:7" x14ac:dyDescent="0.25">
      <c r="A38" t="s">
        <v>285</v>
      </c>
      <c r="B38" t="s">
        <v>286</v>
      </c>
      <c r="C38" s="1" t="s">
        <v>352</v>
      </c>
      <c r="D38" t="s">
        <v>259</v>
      </c>
      <c r="E38" t="s">
        <v>14</v>
      </c>
      <c r="F38" s="1">
        <v>92</v>
      </c>
      <c r="G38" t="str">
        <f>VLOOKUP(tblData[[#This Row],[Bill Amount]],tblGroups[],2,TRUE)</f>
        <v>$0-$199</v>
      </c>
    </row>
    <row r="39" spans="1:7" x14ac:dyDescent="0.25">
      <c r="A39" t="s">
        <v>119</v>
      </c>
      <c r="B39" t="s">
        <v>120</v>
      </c>
      <c r="C39" s="1" t="s">
        <v>350</v>
      </c>
      <c r="D39" t="s">
        <v>121</v>
      </c>
      <c r="E39" t="s">
        <v>122</v>
      </c>
      <c r="F39" s="1">
        <v>641</v>
      </c>
      <c r="G39" t="str">
        <f>VLOOKUP(tblData[[#This Row],[Bill Amount]],tblGroups[],2,TRUE)</f>
        <v>$600+</v>
      </c>
    </row>
    <row r="40" spans="1:7" x14ac:dyDescent="0.25">
      <c r="A40" t="s">
        <v>303</v>
      </c>
      <c r="B40" t="s">
        <v>304</v>
      </c>
      <c r="C40" s="1" t="s">
        <v>349</v>
      </c>
      <c r="D40" t="s">
        <v>226</v>
      </c>
      <c r="E40" t="s">
        <v>66</v>
      </c>
      <c r="F40" s="1">
        <v>104</v>
      </c>
      <c r="G40" t="str">
        <f>VLOOKUP(tblData[[#This Row],[Bill Amount]],tblGroups[],2,TRUE)</f>
        <v>$0-$199</v>
      </c>
    </row>
    <row r="41" spans="1:7" x14ac:dyDescent="0.25">
      <c r="A41" t="s">
        <v>300</v>
      </c>
      <c r="B41" t="s">
        <v>301</v>
      </c>
      <c r="C41" s="1" t="s">
        <v>350</v>
      </c>
      <c r="D41" t="s">
        <v>252</v>
      </c>
      <c r="E41" t="s">
        <v>302</v>
      </c>
      <c r="F41" s="1">
        <v>174</v>
      </c>
      <c r="G41" t="str">
        <f>VLOOKUP(tblData[[#This Row],[Bill Amount]],tblGroups[],2,TRUE)</f>
        <v>$0-$199</v>
      </c>
    </row>
    <row r="42" spans="1:7" x14ac:dyDescent="0.25">
      <c r="A42" t="s">
        <v>105</v>
      </c>
      <c r="B42" t="s">
        <v>106</v>
      </c>
      <c r="C42" s="1" t="s">
        <v>350</v>
      </c>
      <c r="D42" t="s">
        <v>107</v>
      </c>
      <c r="E42" t="s">
        <v>27</v>
      </c>
      <c r="F42" s="1">
        <v>52</v>
      </c>
      <c r="G42" t="str">
        <f>VLOOKUP(tblData[[#This Row],[Bill Amount]],tblGroups[],2,TRUE)</f>
        <v>$0-$199</v>
      </c>
    </row>
    <row r="43" spans="1:7" x14ac:dyDescent="0.25">
      <c r="A43" t="s">
        <v>292</v>
      </c>
      <c r="B43" t="s">
        <v>293</v>
      </c>
      <c r="C43" s="1" t="s">
        <v>350</v>
      </c>
      <c r="D43" t="s">
        <v>28</v>
      </c>
      <c r="E43" t="s">
        <v>92</v>
      </c>
      <c r="F43" s="1">
        <v>641</v>
      </c>
      <c r="G43" t="str">
        <f>VLOOKUP(tblData[[#This Row],[Bill Amount]],tblGroups[],2,TRUE)</f>
        <v>$600+</v>
      </c>
    </row>
    <row r="44" spans="1:7" x14ac:dyDescent="0.25">
      <c r="A44" t="s">
        <v>314</v>
      </c>
      <c r="B44" t="s">
        <v>315</v>
      </c>
      <c r="C44" s="1" t="s">
        <v>352</v>
      </c>
      <c r="D44" t="s">
        <v>316</v>
      </c>
      <c r="E44" t="s">
        <v>50</v>
      </c>
      <c r="F44" s="1">
        <v>85</v>
      </c>
      <c r="G44" t="str">
        <f>VLOOKUP(tblData[[#This Row],[Bill Amount]],tblGroups[],2,TRUE)</f>
        <v>$0-$199</v>
      </c>
    </row>
    <row r="45" spans="1:7" x14ac:dyDescent="0.25">
      <c r="A45" t="s">
        <v>169</v>
      </c>
      <c r="B45" t="s">
        <v>170</v>
      </c>
      <c r="C45" s="1" t="s">
        <v>352</v>
      </c>
      <c r="D45" t="s">
        <v>130</v>
      </c>
      <c r="E45" t="s">
        <v>171</v>
      </c>
      <c r="F45" s="1">
        <v>138</v>
      </c>
      <c r="G45" t="str">
        <f>VLOOKUP(tblData[[#This Row],[Bill Amount]],tblGroups[],2,TRUE)</f>
        <v>$0-$199</v>
      </c>
    </row>
    <row r="46" spans="1:7" x14ac:dyDescent="0.25">
      <c r="A46" t="s">
        <v>334</v>
      </c>
      <c r="B46" t="s">
        <v>335</v>
      </c>
      <c r="C46" s="1" t="s">
        <v>349</v>
      </c>
      <c r="D46" t="s">
        <v>272</v>
      </c>
      <c r="E46" t="s">
        <v>336</v>
      </c>
      <c r="F46" s="1">
        <v>143</v>
      </c>
      <c r="G46" t="str">
        <f>VLOOKUP(tblData[[#This Row],[Bill Amount]],tblGroups[],2,TRUE)</f>
        <v>$0-$199</v>
      </c>
    </row>
    <row r="47" spans="1:7" x14ac:dyDescent="0.25">
      <c r="A47" t="s">
        <v>311</v>
      </c>
      <c r="B47" t="s">
        <v>312</v>
      </c>
      <c r="C47" s="1" t="s">
        <v>350</v>
      </c>
      <c r="D47" t="s">
        <v>37</v>
      </c>
      <c r="E47" t="s">
        <v>313</v>
      </c>
      <c r="F47" s="1">
        <v>69</v>
      </c>
      <c r="G47" t="str">
        <f>VLOOKUP(tblData[[#This Row],[Bill Amount]],tblGroups[],2,TRUE)</f>
        <v>$0-$199</v>
      </c>
    </row>
    <row r="48" spans="1:7" x14ac:dyDescent="0.25">
      <c r="A48" t="s">
        <v>248</v>
      </c>
      <c r="B48" t="s">
        <v>249</v>
      </c>
      <c r="C48" s="1" t="s">
        <v>351</v>
      </c>
      <c r="D48" t="s">
        <v>250</v>
      </c>
      <c r="E48" t="s">
        <v>251</v>
      </c>
      <c r="F48" s="1">
        <v>199</v>
      </c>
      <c r="G48" t="str">
        <f>VLOOKUP(tblData[[#This Row],[Bill Amount]],tblGroups[],2,TRUE)</f>
        <v>$0-$199</v>
      </c>
    </row>
    <row r="49" spans="1:7" x14ac:dyDescent="0.25">
      <c r="A49" t="s">
        <v>192</v>
      </c>
      <c r="B49" t="s">
        <v>193</v>
      </c>
      <c r="C49" s="1" t="s">
        <v>350</v>
      </c>
      <c r="D49" t="s">
        <v>126</v>
      </c>
      <c r="E49" t="s">
        <v>194</v>
      </c>
      <c r="F49" s="1">
        <v>174</v>
      </c>
      <c r="G49" t="str">
        <f>VLOOKUP(tblData[[#This Row],[Bill Amount]],tblGroups[],2,TRUE)</f>
        <v>$0-$199</v>
      </c>
    </row>
    <row r="50" spans="1:7" x14ac:dyDescent="0.25">
      <c r="A50" t="s">
        <v>317</v>
      </c>
      <c r="B50" t="s">
        <v>318</v>
      </c>
      <c r="C50" s="1" t="s">
        <v>351</v>
      </c>
      <c r="D50" t="s">
        <v>195</v>
      </c>
      <c r="E50" t="s">
        <v>235</v>
      </c>
      <c r="F50" s="1">
        <v>764</v>
      </c>
      <c r="G50" t="str">
        <f>VLOOKUP(tblData[[#This Row],[Bill Amount]],tblGroups[],2,TRUE)</f>
        <v>$600+</v>
      </c>
    </row>
    <row r="51" spans="1:7" x14ac:dyDescent="0.25">
      <c r="A51" t="s">
        <v>332</v>
      </c>
      <c r="B51" t="s">
        <v>333</v>
      </c>
      <c r="C51" s="1" t="s">
        <v>352</v>
      </c>
      <c r="D51" t="s">
        <v>222</v>
      </c>
      <c r="E51" t="s">
        <v>227</v>
      </c>
      <c r="F51" s="1">
        <v>498</v>
      </c>
      <c r="G51" t="str">
        <f>VLOOKUP(tblData[[#This Row],[Bill Amount]],tblGroups[],2,TRUE)</f>
        <v>$400-$599</v>
      </c>
    </row>
    <row r="52" spans="1:7" x14ac:dyDescent="0.25">
      <c r="A52" t="s">
        <v>321</v>
      </c>
      <c r="B52" t="s">
        <v>322</v>
      </c>
      <c r="C52" s="1" t="s">
        <v>349</v>
      </c>
      <c r="D52" t="s">
        <v>18</v>
      </c>
      <c r="E52" t="s">
        <v>163</v>
      </c>
      <c r="F52" s="1">
        <v>64</v>
      </c>
      <c r="G52" t="str">
        <f>VLOOKUP(tblData[[#This Row],[Bill Amount]],tblGroups[],2,TRUE)</f>
        <v>$0-$199</v>
      </c>
    </row>
    <row r="53" spans="1:7" x14ac:dyDescent="0.25">
      <c r="A53" t="s">
        <v>149</v>
      </c>
      <c r="B53" t="s">
        <v>150</v>
      </c>
      <c r="C53" s="1" t="s">
        <v>350</v>
      </c>
      <c r="D53" t="s">
        <v>151</v>
      </c>
      <c r="E53" t="s">
        <v>152</v>
      </c>
      <c r="F53" s="1">
        <v>158</v>
      </c>
      <c r="G53" t="str">
        <f>VLOOKUP(tblData[[#This Row],[Bill Amount]],tblGroups[],2,TRUE)</f>
        <v>$0-$199</v>
      </c>
    </row>
    <row r="54" spans="1:7" x14ac:dyDescent="0.25">
      <c r="A54" t="s">
        <v>253</v>
      </c>
      <c r="B54" t="s">
        <v>254</v>
      </c>
      <c r="C54" s="1" t="s">
        <v>350</v>
      </c>
      <c r="D54" t="s">
        <v>18</v>
      </c>
      <c r="E54" t="s">
        <v>92</v>
      </c>
      <c r="F54" s="1">
        <v>89</v>
      </c>
      <c r="G54" t="str">
        <f>VLOOKUP(tblData[[#This Row],[Bill Amount]],tblGroups[],2,TRUE)</f>
        <v>$0-$199</v>
      </c>
    </row>
    <row r="55" spans="1:7" x14ac:dyDescent="0.25">
      <c r="A55" t="s">
        <v>228</v>
      </c>
      <c r="B55" t="s">
        <v>229</v>
      </c>
      <c r="C55" s="1" t="s">
        <v>350</v>
      </c>
      <c r="D55" t="s">
        <v>226</v>
      </c>
      <c r="E55" t="s">
        <v>230</v>
      </c>
      <c r="F55" s="1">
        <v>174</v>
      </c>
      <c r="G55" t="str">
        <f>VLOOKUP(tblData[[#This Row],[Bill Amount]],tblGroups[],2,TRUE)</f>
        <v>$0-$199</v>
      </c>
    </row>
    <row r="56" spans="1:7" x14ac:dyDescent="0.25">
      <c r="A56" t="s">
        <v>159</v>
      </c>
      <c r="B56" t="s">
        <v>160</v>
      </c>
      <c r="C56" s="1" t="s">
        <v>349</v>
      </c>
      <c r="D56" t="s">
        <v>70</v>
      </c>
      <c r="E56" t="s">
        <v>54</v>
      </c>
      <c r="F56" s="1">
        <v>174</v>
      </c>
      <c r="G56" t="str">
        <f>VLOOKUP(tblData[[#This Row],[Bill Amount]],tblGroups[],2,TRUE)</f>
        <v>$0-$199</v>
      </c>
    </row>
    <row r="57" spans="1:7" x14ac:dyDescent="0.25">
      <c r="A57" t="s">
        <v>51</v>
      </c>
      <c r="B57" t="s">
        <v>52</v>
      </c>
      <c r="C57" s="1" t="s">
        <v>351</v>
      </c>
      <c r="D57" t="s">
        <v>53</v>
      </c>
      <c r="E57" t="s">
        <v>54</v>
      </c>
      <c r="F57" s="1">
        <v>183</v>
      </c>
      <c r="G57" t="str">
        <f>VLOOKUP(tblData[[#This Row],[Bill Amount]],tblGroups[],2,TRUE)</f>
        <v>$0-$199</v>
      </c>
    </row>
    <row r="58" spans="1:7" x14ac:dyDescent="0.25">
      <c r="A58" t="s">
        <v>319</v>
      </c>
      <c r="B58" t="s">
        <v>320</v>
      </c>
      <c r="C58" s="1" t="s">
        <v>352</v>
      </c>
      <c r="D58" t="s">
        <v>287</v>
      </c>
      <c r="E58" t="s">
        <v>15</v>
      </c>
      <c r="F58" s="1">
        <v>193</v>
      </c>
      <c r="G58" t="str">
        <f>VLOOKUP(tblData[[#This Row],[Bill Amount]],tblGroups[],2,TRUE)</f>
        <v>$0-$199</v>
      </c>
    </row>
    <row r="59" spans="1:7" x14ac:dyDescent="0.25">
      <c r="A59" t="s">
        <v>43</v>
      </c>
      <c r="B59" t="s">
        <v>44</v>
      </c>
      <c r="C59" s="1" t="s">
        <v>352</v>
      </c>
      <c r="D59" t="s">
        <v>45</v>
      </c>
      <c r="E59" t="s">
        <v>46</v>
      </c>
      <c r="F59" s="1">
        <v>592</v>
      </c>
      <c r="G59" t="str">
        <f>VLOOKUP(tblData[[#This Row],[Bill Amount]],tblGroups[],2,TRUE)</f>
        <v>$400-$599</v>
      </c>
    </row>
    <row r="60" spans="1:7" x14ac:dyDescent="0.25">
      <c r="A60" t="s">
        <v>263</v>
      </c>
      <c r="B60" t="s">
        <v>264</v>
      </c>
      <c r="C60" s="1" t="s">
        <v>349</v>
      </c>
      <c r="D60" t="s">
        <v>81</v>
      </c>
      <c r="E60" t="s">
        <v>123</v>
      </c>
      <c r="F60" s="1">
        <v>81</v>
      </c>
      <c r="G60" t="str">
        <f>VLOOKUP(tblData[[#This Row],[Bill Amount]],tblGroups[],2,TRUE)</f>
        <v>$0-$199</v>
      </c>
    </row>
    <row r="61" spans="1:7" x14ac:dyDescent="0.25">
      <c r="A61" t="s">
        <v>115</v>
      </c>
      <c r="B61" t="s">
        <v>116</v>
      </c>
      <c r="C61" s="1" t="s">
        <v>350</v>
      </c>
      <c r="D61" t="s">
        <v>117</v>
      </c>
      <c r="E61" t="s">
        <v>118</v>
      </c>
      <c r="F61" s="1">
        <v>694</v>
      </c>
      <c r="G61" t="str">
        <f>VLOOKUP(tblData[[#This Row],[Bill Amount]],tblGroups[],2,TRUE)</f>
        <v>$600+</v>
      </c>
    </row>
    <row r="62" spans="1:7" x14ac:dyDescent="0.25">
      <c r="A62" t="s">
        <v>138</v>
      </c>
      <c r="B62" t="s">
        <v>139</v>
      </c>
      <c r="C62" s="1" t="s">
        <v>352</v>
      </c>
      <c r="D62" t="s">
        <v>140</v>
      </c>
      <c r="E62" t="s">
        <v>141</v>
      </c>
      <c r="F62" s="1">
        <v>174</v>
      </c>
      <c r="G62" t="str">
        <f>VLOOKUP(tblData[[#This Row],[Bill Amount]],tblGroups[],2,TRUE)</f>
        <v>$0-$199</v>
      </c>
    </row>
    <row r="63" spans="1:7" x14ac:dyDescent="0.25">
      <c r="A63" t="s">
        <v>124</v>
      </c>
      <c r="B63" t="s">
        <v>125</v>
      </c>
      <c r="C63" s="1" t="s">
        <v>349</v>
      </c>
      <c r="D63" t="s">
        <v>126</v>
      </c>
      <c r="E63" t="s">
        <v>127</v>
      </c>
      <c r="F63" s="1">
        <v>123</v>
      </c>
      <c r="G63" t="str">
        <f>VLOOKUP(tblData[[#This Row],[Bill Amount]],tblGroups[],2,TRUE)</f>
        <v>$0-$199</v>
      </c>
    </row>
    <row r="64" spans="1:7" x14ac:dyDescent="0.25">
      <c r="A64" t="s">
        <v>323</v>
      </c>
      <c r="B64" t="s">
        <v>324</v>
      </c>
      <c r="C64" s="1" t="s">
        <v>352</v>
      </c>
      <c r="D64" t="s">
        <v>71</v>
      </c>
      <c r="E64" t="s">
        <v>325</v>
      </c>
      <c r="F64" s="1">
        <v>137</v>
      </c>
      <c r="G64" t="str">
        <f>VLOOKUP(tblData[[#This Row],[Bill Amount]],tblGroups[],2,TRUE)</f>
        <v>$0-$199</v>
      </c>
    </row>
    <row r="65" spans="1:7" x14ac:dyDescent="0.25">
      <c r="A65" t="s">
        <v>61</v>
      </c>
      <c r="B65" t="s">
        <v>62</v>
      </c>
      <c r="C65" s="1" t="s">
        <v>350</v>
      </c>
      <c r="D65" t="s">
        <v>63</v>
      </c>
      <c r="E65" t="s">
        <v>64</v>
      </c>
      <c r="F65" s="1">
        <v>176</v>
      </c>
      <c r="G65" t="str">
        <f>VLOOKUP(tblData[[#This Row],[Bill Amount]],tblGroups[],2,TRUE)</f>
        <v>$0-$199</v>
      </c>
    </row>
    <row r="66" spans="1:7" x14ac:dyDescent="0.25">
      <c r="A66" t="s">
        <v>201</v>
      </c>
      <c r="B66" t="s">
        <v>202</v>
      </c>
      <c r="C66" s="1" t="s">
        <v>351</v>
      </c>
      <c r="D66" t="s">
        <v>203</v>
      </c>
      <c r="E66" t="s">
        <v>204</v>
      </c>
      <c r="F66" s="1">
        <v>439</v>
      </c>
      <c r="G66" t="str">
        <f>VLOOKUP(tblData[[#This Row],[Bill Amount]],tblGroups[],2,TRUE)</f>
        <v>$400-$599</v>
      </c>
    </row>
    <row r="67" spans="1:7" x14ac:dyDescent="0.25">
      <c r="A67" t="s">
        <v>172</v>
      </c>
      <c r="B67" t="s">
        <v>173</v>
      </c>
      <c r="C67" s="1" t="s">
        <v>352</v>
      </c>
      <c r="D67" t="s">
        <v>111</v>
      </c>
      <c r="E67" t="s">
        <v>174</v>
      </c>
      <c r="F67" s="1">
        <v>233</v>
      </c>
      <c r="G67" t="str">
        <f>VLOOKUP(tblData[[#This Row],[Bill Amount]],tblGroups[],2,TRUE)</f>
        <v>$200-$399</v>
      </c>
    </row>
    <row r="68" spans="1:7" x14ac:dyDescent="0.25">
      <c r="A68" t="s">
        <v>329</v>
      </c>
      <c r="B68" t="s">
        <v>330</v>
      </c>
      <c r="C68" s="1" t="s">
        <v>351</v>
      </c>
      <c r="D68" t="s">
        <v>331</v>
      </c>
      <c r="E68" t="s">
        <v>291</v>
      </c>
      <c r="F68" s="1">
        <v>475</v>
      </c>
      <c r="G68" t="str">
        <f>VLOOKUP(tblData[[#This Row],[Bill Amount]],tblGroups[],2,TRUE)</f>
        <v>$400-$599</v>
      </c>
    </row>
    <row r="69" spans="1:7" x14ac:dyDescent="0.25">
      <c r="A69" t="s">
        <v>184</v>
      </c>
      <c r="B69" t="s">
        <v>185</v>
      </c>
      <c r="C69" s="1" t="s">
        <v>350</v>
      </c>
      <c r="D69" t="s">
        <v>89</v>
      </c>
      <c r="E69" t="s">
        <v>186</v>
      </c>
      <c r="F69" s="1">
        <v>141</v>
      </c>
      <c r="G69" t="str">
        <f>VLOOKUP(tblData[[#This Row],[Bill Amount]],tblGroups[],2,TRUE)</f>
        <v>$0-$199</v>
      </c>
    </row>
    <row r="70" spans="1:7" x14ac:dyDescent="0.25">
      <c r="A70" t="s">
        <v>238</v>
      </c>
      <c r="B70" t="s">
        <v>239</v>
      </c>
      <c r="C70" s="1" t="s">
        <v>349</v>
      </c>
      <c r="D70" t="s">
        <v>240</v>
      </c>
      <c r="E70" t="s">
        <v>241</v>
      </c>
      <c r="F70" s="1">
        <v>169</v>
      </c>
      <c r="G70" t="str">
        <f>VLOOKUP(tblData[[#This Row],[Bill Amount]],tblGroups[],2,TRUE)</f>
        <v>$0-$199</v>
      </c>
    </row>
    <row r="71" spans="1:7" x14ac:dyDescent="0.25">
      <c r="A71" t="s">
        <v>157</v>
      </c>
      <c r="B71" t="s">
        <v>158</v>
      </c>
      <c r="C71" s="1" t="s">
        <v>352</v>
      </c>
      <c r="D71" t="s">
        <v>77</v>
      </c>
      <c r="E71" t="s">
        <v>50</v>
      </c>
      <c r="F71" s="1">
        <v>145</v>
      </c>
      <c r="G71" t="str">
        <f>VLOOKUP(tblData[[#This Row],[Bill Amount]],tblGroups[],2,TRUE)</f>
        <v>$0-$199</v>
      </c>
    </row>
    <row r="72" spans="1:7" x14ac:dyDescent="0.25">
      <c r="A72" t="s">
        <v>288</v>
      </c>
      <c r="B72" t="s">
        <v>289</v>
      </c>
      <c r="C72" s="1" t="s">
        <v>349</v>
      </c>
      <c r="D72" t="s">
        <v>290</v>
      </c>
      <c r="E72" t="s">
        <v>291</v>
      </c>
      <c r="F72" s="1">
        <v>217</v>
      </c>
      <c r="G72" t="str">
        <f>VLOOKUP(tblData[[#This Row],[Bill Amount]],tblGroups[],2,TRUE)</f>
        <v>$200-$399</v>
      </c>
    </row>
    <row r="73" spans="1:7" x14ac:dyDescent="0.25">
      <c r="A73" t="s">
        <v>265</v>
      </c>
      <c r="B73" t="s">
        <v>266</v>
      </c>
      <c r="C73" s="1" t="s">
        <v>350</v>
      </c>
      <c r="D73" t="s">
        <v>212</v>
      </c>
      <c r="E73" t="s">
        <v>54</v>
      </c>
      <c r="F73" s="1">
        <v>195</v>
      </c>
      <c r="G73" t="str">
        <f>VLOOKUP(tblData[[#This Row],[Bill Amount]],tblGroups[],2,TRUE)</f>
        <v>$0-$199</v>
      </c>
    </row>
    <row r="74" spans="1:7" x14ac:dyDescent="0.25">
      <c r="A74" t="s">
        <v>20</v>
      </c>
      <c r="B74" t="s">
        <v>21</v>
      </c>
      <c r="C74" s="1" t="s">
        <v>352</v>
      </c>
      <c r="D74" t="s">
        <v>22</v>
      </c>
      <c r="E74" t="s">
        <v>23</v>
      </c>
      <c r="F74" s="1">
        <v>63</v>
      </c>
      <c r="G74" t="str">
        <f>VLOOKUP(tblData[[#This Row],[Bill Amount]],tblGroups[],2,TRUE)</f>
        <v>$0-$199</v>
      </c>
    </row>
    <row r="75" spans="1:7" x14ac:dyDescent="0.25">
      <c r="A75" t="s">
        <v>175</v>
      </c>
      <c r="B75" t="s">
        <v>176</v>
      </c>
      <c r="C75" s="1" t="s">
        <v>349</v>
      </c>
      <c r="D75" t="s">
        <v>147</v>
      </c>
      <c r="E75" t="s">
        <v>163</v>
      </c>
      <c r="F75" s="1">
        <v>99</v>
      </c>
      <c r="G75" t="str">
        <f>VLOOKUP(tblData[[#This Row],[Bill Amount]],tblGroups[],2,TRUE)</f>
        <v>$0-$199</v>
      </c>
    </row>
    <row r="76" spans="1:7" x14ac:dyDescent="0.25">
      <c r="A76" t="s">
        <v>267</v>
      </c>
      <c r="B76" t="s">
        <v>268</v>
      </c>
      <c r="C76" s="1" t="s">
        <v>352</v>
      </c>
      <c r="D76" t="s">
        <v>76</v>
      </c>
      <c r="E76" t="s">
        <v>269</v>
      </c>
      <c r="F76" s="1">
        <v>347</v>
      </c>
      <c r="G76" t="str">
        <f>VLOOKUP(tblData[[#This Row],[Bill Amount]],tblGroups[],2,TRUE)</f>
        <v>$200-$399</v>
      </c>
    </row>
    <row r="77" spans="1:7" x14ac:dyDescent="0.25">
      <c r="A77" t="s">
        <v>145</v>
      </c>
      <c r="B77" t="s">
        <v>146</v>
      </c>
      <c r="C77" s="1" t="s">
        <v>352</v>
      </c>
      <c r="D77" t="s">
        <v>147</v>
      </c>
      <c r="E77" t="s">
        <v>148</v>
      </c>
      <c r="F77" s="1">
        <v>366</v>
      </c>
      <c r="G77" t="str">
        <f>VLOOKUP(tblData[[#This Row],[Bill Amount]],tblGroups[],2,TRUE)</f>
        <v>$200-$399</v>
      </c>
    </row>
    <row r="78" spans="1:7" x14ac:dyDescent="0.25">
      <c r="A78" t="s">
        <v>180</v>
      </c>
      <c r="B78" t="s">
        <v>181</v>
      </c>
      <c r="C78" s="1" t="s">
        <v>349</v>
      </c>
      <c r="D78" t="s">
        <v>182</v>
      </c>
      <c r="E78" t="s">
        <v>183</v>
      </c>
      <c r="F78" s="1">
        <v>174</v>
      </c>
      <c r="G78" t="str">
        <f>VLOOKUP(tblData[[#This Row],[Bill Amount]],tblGroups[],2,TRUE)</f>
        <v>$0-$199</v>
      </c>
    </row>
    <row r="79" spans="1:7" x14ac:dyDescent="0.25">
      <c r="A79" t="s">
        <v>164</v>
      </c>
      <c r="B79" t="s">
        <v>165</v>
      </c>
      <c r="C79" s="1" t="s">
        <v>351</v>
      </c>
      <c r="D79" t="s">
        <v>65</v>
      </c>
      <c r="E79" t="s">
        <v>78</v>
      </c>
      <c r="F79" s="1">
        <v>116</v>
      </c>
      <c r="G79" t="str">
        <f>VLOOKUP(tblData[[#This Row],[Bill Amount]],tblGroups[],2,TRUE)</f>
        <v>$0-$199</v>
      </c>
    </row>
    <row r="80" spans="1:7" x14ac:dyDescent="0.25">
      <c r="A80" t="s">
        <v>128</v>
      </c>
      <c r="B80" t="s">
        <v>129</v>
      </c>
      <c r="C80" s="1" t="s">
        <v>350</v>
      </c>
      <c r="D80" t="s">
        <v>130</v>
      </c>
      <c r="E80" t="s">
        <v>131</v>
      </c>
      <c r="F80" s="1">
        <v>218</v>
      </c>
      <c r="G80" t="str">
        <f>VLOOKUP(tblData[[#This Row],[Bill Amount]],tblGroups[],2,TRUE)</f>
        <v>$200-$399</v>
      </c>
    </row>
    <row r="81" spans="1:7" x14ac:dyDescent="0.25">
      <c r="A81" t="s">
        <v>10</v>
      </c>
      <c r="B81" t="s">
        <v>11</v>
      </c>
      <c r="C81" s="1" t="s">
        <v>350</v>
      </c>
      <c r="D81" t="s">
        <v>12</v>
      </c>
      <c r="E81" t="s">
        <v>13</v>
      </c>
      <c r="F81" s="1">
        <v>357</v>
      </c>
      <c r="G81" t="str">
        <f>VLOOKUP(tblData[[#This Row],[Bill Amount]],tblGroups[],2,TRUE)</f>
        <v>$200-$399</v>
      </c>
    </row>
    <row r="82" spans="1:7" x14ac:dyDescent="0.25">
      <c r="A82" t="s">
        <v>308</v>
      </c>
      <c r="B82" t="s">
        <v>309</v>
      </c>
      <c r="C82" s="1" t="s">
        <v>351</v>
      </c>
      <c r="D82" t="s">
        <v>134</v>
      </c>
      <c r="E82" t="s">
        <v>23</v>
      </c>
      <c r="F82" s="1">
        <v>70</v>
      </c>
      <c r="G82" t="str">
        <f>VLOOKUP(tblData[[#This Row],[Bill Amount]],tblGroups[],2,TRUE)</f>
        <v>$0-$199</v>
      </c>
    </row>
    <row r="83" spans="1:7" x14ac:dyDescent="0.25">
      <c r="A83" t="s">
        <v>326</v>
      </c>
      <c r="B83" t="s">
        <v>327</v>
      </c>
      <c r="C83" s="1" t="s">
        <v>352</v>
      </c>
      <c r="D83" t="s">
        <v>328</v>
      </c>
      <c r="E83" t="s">
        <v>183</v>
      </c>
      <c r="F83" s="1">
        <v>100</v>
      </c>
      <c r="G83" t="str">
        <f>VLOOKUP(tblData[[#This Row],[Bill Amount]],tblGroups[],2,TRUE)</f>
        <v>$0-$199</v>
      </c>
    </row>
    <row r="84" spans="1:7" x14ac:dyDescent="0.25">
      <c r="A84" t="s">
        <v>33</v>
      </c>
      <c r="B84" t="s">
        <v>34</v>
      </c>
      <c r="C84" s="1" t="s">
        <v>349</v>
      </c>
      <c r="D84" t="s">
        <v>35</v>
      </c>
      <c r="E84" t="s">
        <v>36</v>
      </c>
      <c r="F84" s="1">
        <v>474</v>
      </c>
      <c r="G84" t="str">
        <f>VLOOKUP(tblData[[#This Row],[Bill Amount]],tblGroups[],2,TRUE)</f>
        <v>$400-$599</v>
      </c>
    </row>
    <row r="85" spans="1:7" x14ac:dyDescent="0.25">
      <c r="A85" t="s">
        <v>48</v>
      </c>
      <c r="B85" t="s">
        <v>49</v>
      </c>
      <c r="C85" s="1" t="s">
        <v>350</v>
      </c>
      <c r="D85" t="s">
        <v>47</v>
      </c>
      <c r="E85" t="s">
        <v>50</v>
      </c>
      <c r="F85" s="1">
        <v>345</v>
      </c>
      <c r="G85" t="str">
        <f>VLOOKUP(tblData[[#This Row],[Bill Amount]],tblGroups[],2,TRUE)</f>
        <v>$200-$399</v>
      </c>
    </row>
    <row r="86" spans="1:7" x14ac:dyDescent="0.25">
      <c r="A86" t="s">
        <v>305</v>
      </c>
      <c r="B86" t="s">
        <v>306</v>
      </c>
      <c r="C86" s="1" t="s">
        <v>352</v>
      </c>
      <c r="D86" t="s">
        <v>77</v>
      </c>
      <c r="E86" t="s">
        <v>307</v>
      </c>
      <c r="F86" s="1">
        <v>538</v>
      </c>
      <c r="G86" t="str">
        <f>VLOOKUP(tblData[[#This Row],[Bill Amount]],tblGroups[],2,TRUE)</f>
        <v>$400-$599</v>
      </c>
    </row>
    <row r="87" spans="1:7" x14ac:dyDescent="0.25">
      <c r="A87" t="s">
        <v>5</v>
      </c>
      <c r="B87" t="s">
        <v>6</v>
      </c>
      <c r="C87" s="1" t="s">
        <v>349</v>
      </c>
      <c r="D87" t="s">
        <v>7</v>
      </c>
      <c r="E87" t="s">
        <v>8</v>
      </c>
      <c r="F87" s="1">
        <v>79</v>
      </c>
      <c r="G87" t="str">
        <f>VLOOKUP(tblData[[#This Row],[Bill Amount]],tblGroups[],2,TRUE)</f>
        <v>$0-$199</v>
      </c>
    </row>
    <row r="88" spans="1:7" x14ac:dyDescent="0.25">
      <c r="A88" t="s">
        <v>210</v>
      </c>
      <c r="B88" t="s">
        <v>211</v>
      </c>
      <c r="C88" s="1" t="s">
        <v>351</v>
      </c>
      <c r="D88" t="s">
        <v>212</v>
      </c>
      <c r="E88" t="s">
        <v>32</v>
      </c>
      <c r="F88" s="1">
        <v>186</v>
      </c>
      <c r="G88" t="str">
        <f>VLOOKUP(tblData[[#This Row],[Bill Amount]],tblGroups[],2,TRUE)</f>
        <v>$0-$199</v>
      </c>
    </row>
    <row r="89" spans="1:7" x14ac:dyDescent="0.25">
      <c r="A89" t="s">
        <v>337</v>
      </c>
      <c r="B89" t="s">
        <v>338</v>
      </c>
      <c r="C89" s="1" t="s">
        <v>349</v>
      </c>
      <c r="D89" t="s">
        <v>236</v>
      </c>
      <c r="E89" t="s">
        <v>101</v>
      </c>
      <c r="F89" s="1">
        <v>251</v>
      </c>
      <c r="G89" t="str">
        <f>VLOOKUP(tblData[[#This Row],[Bill Amount]],tblGroups[],2,TRUE)</f>
        <v>$200-$399</v>
      </c>
    </row>
    <row r="90" spans="1:7" x14ac:dyDescent="0.25">
      <c r="A90" t="s">
        <v>274</v>
      </c>
      <c r="B90" t="s">
        <v>275</v>
      </c>
      <c r="C90" s="1" t="s">
        <v>351</v>
      </c>
      <c r="D90" t="s">
        <v>276</v>
      </c>
      <c r="E90" t="s">
        <v>277</v>
      </c>
      <c r="F90" s="1">
        <v>89</v>
      </c>
      <c r="G90" t="str">
        <f>VLOOKUP(tblData[[#This Row],[Bill Amount]],tblGroups[],2,TRUE)</f>
        <v>$0-$199</v>
      </c>
    </row>
    <row r="91" spans="1:7" x14ac:dyDescent="0.25">
      <c r="A91" t="s">
        <v>136</v>
      </c>
      <c r="B91" t="s">
        <v>137</v>
      </c>
      <c r="C91" s="1" t="s">
        <v>350</v>
      </c>
      <c r="D91" t="s">
        <v>121</v>
      </c>
      <c r="E91" t="s">
        <v>27</v>
      </c>
      <c r="F91" s="1">
        <v>178</v>
      </c>
      <c r="G91" t="str">
        <f>VLOOKUP(tblData[[#This Row],[Bill Amount]],tblGroups[],2,TRUE)</f>
        <v>$0-$199</v>
      </c>
    </row>
    <row r="92" spans="1:7" x14ac:dyDescent="0.25">
      <c r="A92" t="s">
        <v>72</v>
      </c>
      <c r="B92" t="s">
        <v>73</v>
      </c>
      <c r="C92" s="1" t="s">
        <v>351</v>
      </c>
      <c r="D92" t="s">
        <v>74</v>
      </c>
      <c r="E92" t="s">
        <v>75</v>
      </c>
      <c r="F92" s="1">
        <v>177</v>
      </c>
      <c r="G92" t="str">
        <f>VLOOKUP(tblData[[#This Row],[Bill Amount]],tblGroups[],2,TRUE)</f>
        <v>$0-$199</v>
      </c>
    </row>
    <row r="93" spans="1:7" x14ac:dyDescent="0.25">
      <c r="A93" t="s">
        <v>208</v>
      </c>
      <c r="B93" t="s">
        <v>209</v>
      </c>
      <c r="C93" s="1" t="s">
        <v>349</v>
      </c>
      <c r="D93" t="s">
        <v>63</v>
      </c>
      <c r="E93" t="s">
        <v>66</v>
      </c>
      <c r="F93" s="1">
        <v>66</v>
      </c>
      <c r="G93" t="str">
        <f>VLOOKUP(tblData[[#This Row],[Bill Amount]],tblGroups[],2,TRUE)</f>
        <v>$0-$199</v>
      </c>
    </row>
    <row r="94" spans="1:7" x14ac:dyDescent="0.25">
      <c r="A94" t="s">
        <v>58</v>
      </c>
      <c r="B94" t="s">
        <v>59</v>
      </c>
      <c r="C94" s="1" t="s">
        <v>349</v>
      </c>
      <c r="D94" t="s">
        <v>60</v>
      </c>
      <c r="E94" t="s">
        <v>27</v>
      </c>
      <c r="F94" s="1">
        <v>117</v>
      </c>
      <c r="G94" t="str">
        <f>VLOOKUP(tblData[[#This Row],[Bill Amount]],tblGroups[],2,TRUE)</f>
        <v>$0-$199</v>
      </c>
    </row>
    <row r="95" spans="1:7" x14ac:dyDescent="0.25">
      <c r="A95" t="s">
        <v>29</v>
      </c>
      <c r="B95" t="s">
        <v>30</v>
      </c>
      <c r="C95" s="1" t="s">
        <v>351</v>
      </c>
      <c r="D95" t="s">
        <v>31</v>
      </c>
      <c r="E95" t="s">
        <v>32</v>
      </c>
      <c r="F95" s="1">
        <v>156</v>
      </c>
      <c r="G95" t="str">
        <f>VLOOKUP(tblData[[#This Row],[Bill Amount]],tblGroups[],2,TRUE)</f>
        <v>$0-$199</v>
      </c>
    </row>
    <row r="96" spans="1:7" x14ac:dyDescent="0.25">
      <c r="A96" t="s">
        <v>79</v>
      </c>
      <c r="B96" t="s">
        <v>80</v>
      </c>
      <c r="C96" s="1" t="s">
        <v>351</v>
      </c>
      <c r="D96" t="s">
        <v>81</v>
      </c>
      <c r="E96" t="s">
        <v>39</v>
      </c>
      <c r="F96" s="1">
        <v>352</v>
      </c>
      <c r="G96" t="str">
        <f>VLOOKUP(tblData[[#This Row],[Bill Amount]],tblGroups[],2,TRUE)</f>
        <v>$200-$399</v>
      </c>
    </row>
    <row r="97" spans="1:7" x14ac:dyDescent="0.25">
      <c r="A97" t="s">
        <v>102</v>
      </c>
      <c r="B97" t="s">
        <v>103</v>
      </c>
      <c r="C97" s="1" t="s">
        <v>349</v>
      </c>
      <c r="D97" t="s">
        <v>93</v>
      </c>
      <c r="E97" t="s">
        <v>104</v>
      </c>
      <c r="F97" s="1">
        <v>259</v>
      </c>
      <c r="G97" t="str">
        <f>VLOOKUP(tblData[[#This Row],[Bill Amount]],tblGroups[],2,TRUE)</f>
        <v>$200-$399</v>
      </c>
    </row>
    <row r="98" spans="1:7" x14ac:dyDescent="0.25">
      <c r="A98" t="s">
        <v>346</v>
      </c>
      <c r="B98" t="s">
        <v>347</v>
      </c>
      <c r="C98" s="1" t="s">
        <v>350</v>
      </c>
      <c r="D98" t="s">
        <v>310</v>
      </c>
      <c r="E98" t="s">
        <v>348</v>
      </c>
      <c r="F98" s="1">
        <v>52</v>
      </c>
      <c r="G98" t="str">
        <f>VLOOKUP(tblData[[#This Row],[Bill Amount]],tblGroups[],2,TRUE)</f>
        <v>$0-$199</v>
      </c>
    </row>
    <row r="99" spans="1:7" x14ac:dyDescent="0.25">
      <c r="A99" t="s">
        <v>55</v>
      </c>
      <c r="B99" t="s">
        <v>56</v>
      </c>
      <c r="C99" s="1" t="s">
        <v>352</v>
      </c>
      <c r="D99" t="s">
        <v>57</v>
      </c>
      <c r="E99" t="s">
        <v>27</v>
      </c>
      <c r="F99" s="1">
        <v>71</v>
      </c>
      <c r="G99" t="str">
        <f>VLOOKUP(tblData[[#This Row],[Bill Amount]],tblGroups[],2,TRUE)</f>
        <v>$0-$199</v>
      </c>
    </row>
    <row r="100" spans="1:7" x14ac:dyDescent="0.25">
      <c r="A100" t="s">
        <v>270</v>
      </c>
      <c r="B100" t="s">
        <v>271</v>
      </c>
      <c r="C100" s="1" t="s">
        <v>350</v>
      </c>
      <c r="D100" t="s">
        <v>272</v>
      </c>
      <c r="E100" t="s">
        <v>273</v>
      </c>
      <c r="F100" s="1">
        <v>367</v>
      </c>
      <c r="G100" t="str">
        <f>VLOOKUP(tblData[[#This Row],[Bill Amount]],tblGroups[],2,TRUE)</f>
        <v>$200-$399</v>
      </c>
    </row>
  </sheetData>
  <sheetProtection formatCells="0" formatColumns="0" formatRows="0" insertColumns="0" insertRows="0" insertHyperlinks="0" deleteColumns="0" deleteRows="0" sort="0" autoFilter="0" pivotTables="0"/>
  <pageMargins left="0.7" right="0.7" top="0.75" bottom="0.75" header="0.3" footer="0.3"/>
  <pageSetup orientation="portrait"/>
  <headerFooter alignWithMargins="0"/>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B5" sqref="B5"/>
    </sheetView>
  </sheetViews>
  <sheetFormatPr defaultRowHeight="15" x14ac:dyDescent="0.25"/>
  <cols>
    <col min="1" max="1" width="12.85546875" bestFit="1" customWidth="1"/>
    <col min="2" max="2" width="14.5703125" bestFit="1" customWidth="1"/>
  </cols>
  <sheetData>
    <row r="1" spans="1:2" x14ac:dyDescent="0.25">
      <c r="A1" t="s">
        <v>354</v>
      </c>
      <c r="B1" t="s">
        <v>355</v>
      </c>
    </row>
    <row r="2" spans="1:2" x14ac:dyDescent="0.25">
      <c r="A2">
        <v>0</v>
      </c>
      <c r="B2" t="str">
        <f>TEXT(A2,"$0")&amp;"-"&amp;TEXT(A3-1,"$0")</f>
        <v>$0-$199</v>
      </c>
    </row>
    <row r="3" spans="1:2" x14ac:dyDescent="0.25">
      <c r="A3">
        <v>200</v>
      </c>
      <c r="B3" s="1" t="str">
        <f t="shared" ref="B3:B4" si="0">TEXT(A3,"$0")&amp;"-"&amp;TEXT(A4-1,"$0")</f>
        <v>$200-$399</v>
      </c>
    </row>
    <row r="4" spans="1:2" x14ac:dyDescent="0.25">
      <c r="A4" s="1">
        <v>400</v>
      </c>
      <c r="B4" s="1" t="str">
        <f t="shared" si="0"/>
        <v>$400-$599</v>
      </c>
    </row>
    <row r="5" spans="1:2" x14ac:dyDescent="0.25">
      <c r="A5" s="1">
        <v>600</v>
      </c>
      <c r="B5" s="1" t="str">
        <f>TEXT(A5,"$0")&amp;"+"</f>
        <v>$600+</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activeCell="B2" sqref="B2"/>
    </sheetView>
  </sheetViews>
  <sheetFormatPr defaultRowHeight="15" x14ac:dyDescent="0.25"/>
  <cols>
    <col min="2" max="2" width="73.5703125" bestFit="1" customWidth="1"/>
  </cols>
  <sheetData>
    <row r="1" spans="1:2" x14ac:dyDescent="0.25">
      <c r="A1" s="8" t="s">
        <v>367</v>
      </c>
      <c r="B1" s="8" t="s">
        <v>368</v>
      </c>
    </row>
    <row r="2" spans="1:2" x14ac:dyDescent="0.25">
      <c r="A2" s="8" t="s">
        <v>369</v>
      </c>
      <c r="B2" s="9" t="s">
        <v>370</v>
      </c>
    </row>
  </sheetData>
  <hyperlinks>
    <hyperlink ref="B2"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Chart</vt:lpstr>
      <vt:lpstr>Chart with Totals</vt:lpstr>
      <vt:lpstr>Pivots</vt:lpstr>
      <vt:lpstr>Data</vt:lpstr>
      <vt:lpstr>Groups</vt:lpstr>
      <vt:lpstr>Source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Test Data</dc:title>
  <dc:creator>Unknown Creator</dc:creator>
  <cp:lastModifiedBy>Jon Acampora</cp:lastModifiedBy>
  <dcterms:created xsi:type="dcterms:W3CDTF">2015-07-31T11:19:41Z</dcterms:created>
  <dcterms:modified xsi:type="dcterms:W3CDTF">2015-08-01T01:13:14Z</dcterms:modified>
</cp:coreProperties>
</file>